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<sst xmlns="http://schemas.openxmlformats.org/spreadsheetml/2006/main" count="57" uniqueCount="48">
  <si>
    <t>高洞村村集体财务收支登记表（2025年12月31日）</t>
  </si>
  <si>
    <t>序号</t>
  </si>
  <si>
    <t>2024年12月31日结余</t>
  </si>
  <si>
    <t>支出</t>
  </si>
  <si>
    <t>收入</t>
  </si>
  <si>
    <t>本期结余</t>
  </si>
  <si>
    <t>月</t>
  </si>
  <si>
    <t>日</t>
  </si>
  <si>
    <t>项目</t>
  </si>
  <si>
    <t>金额</t>
  </si>
  <si>
    <t>备注</t>
  </si>
  <si>
    <t>收光伏补助金</t>
  </si>
  <si>
    <t>收高洞仙人桥森林防火巡护道路赞助款</t>
  </si>
  <si>
    <t>收早中晚稻补贴</t>
  </si>
  <si>
    <t>收旱改水项目奖</t>
  </si>
  <si>
    <r>
      <rPr>
        <b/>
        <sz val="10.5"/>
        <color rgb="FF606266"/>
        <rFont val="宋体"/>
        <charset val="134"/>
      </rPr>
      <t>收退回</t>
    </r>
    <r>
      <rPr>
        <b/>
        <sz val="10.5"/>
        <color rgb="FF606266"/>
        <rFont val="Helvetica"/>
        <charset val="134"/>
      </rPr>
      <t>2023</t>
    </r>
    <r>
      <rPr>
        <b/>
        <sz val="10.5"/>
        <color rgb="FF606266"/>
        <rFont val="宋体"/>
        <charset val="134"/>
      </rPr>
      <t>年空调及维修费用（账号不符）</t>
    </r>
  </si>
  <si>
    <t>1月收入合计</t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</si>
  <si>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2024</t>
    </r>
    <r>
      <rPr>
        <b/>
        <sz val="10.5"/>
        <color rgb="FF606266"/>
        <rFont val="宋体"/>
        <charset val="134"/>
      </rPr>
      <t>年</t>
    </r>
    <r>
      <rPr>
        <b/>
        <sz val="10.5"/>
        <color rgb="FF606266"/>
        <rFont val="Helvetica"/>
        <charset val="134"/>
      </rPr>
      <t>12</t>
    </r>
    <r>
      <rPr>
        <b/>
        <sz val="10.5"/>
        <color rgb="FF606266"/>
        <rFont val="宋体"/>
        <charset val="134"/>
      </rPr>
      <t>月公岗工资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</si>
  <si>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2023</t>
    </r>
    <r>
      <rPr>
        <b/>
        <sz val="10.5"/>
        <color rgb="FF606266"/>
        <rFont val="宋体"/>
        <charset val="134"/>
      </rPr>
      <t>年驻村工作队办公用品费用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</si>
  <si>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2023.2024</t>
    </r>
    <r>
      <rPr>
        <b/>
        <sz val="10.5"/>
        <color rgb="FF606266"/>
        <rFont val="宋体"/>
        <charset val="134"/>
      </rPr>
      <t>年驻村工作队误餐费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</si>
  <si>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2024</t>
    </r>
    <r>
      <rPr>
        <b/>
        <sz val="10.5"/>
        <color rgb="FF606266"/>
        <rFont val="宋体"/>
        <charset val="134"/>
      </rPr>
      <t>年驻村工作队办公用品费用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</si>
  <si>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2024</t>
    </r>
    <r>
      <rPr>
        <b/>
        <sz val="10.5"/>
        <color rgb="FF606266"/>
        <rFont val="宋体"/>
        <charset val="134"/>
      </rPr>
      <t>年村集中供水材料费用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</si>
  <si>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2023</t>
    </r>
    <r>
      <rPr>
        <b/>
        <sz val="10.5"/>
        <color rgb="FF606266"/>
        <rFont val="宋体"/>
        <charset val="134"/>
      </rPr>
      <t>年为脱贫户解决饮水安全材料费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</si>
  <si>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2023</t>
    </r>
    <r>
      <rPr>
        <b/>
        <sz val="10.5"/>
        <color rgb="FF606266"/>
        <rFont val="宋体"/>
        <charset val="134"/>
      </rPr>
      <t>年空调及维修费用</t>
    </r>
  </si>
  <si>
    <r>
      <rPr>
        <b/>
        <sz val="10.5"/>
        <color rgb="FF606266"/>
        <rFont val="宋体"/>
        <charset val="134"/>
      </rPr>
      <t>付</t>
    </r>
    <r>
      <rPr>
        <b/>
        <sz val="10.5"/>
        <color rgb="FF606266"/>
        <rFont val="Helvetica"/>
        <charset val="134"/>
      </rPr>
      <t>2023</t>
    </r>
    <r>
      <rPr>
        <b/>
        <sz val="10.5"/>
        <color rgb="FF606266"/>
        <rFont val="宋体"/>
        <charset val="134"/>
      </rPr>
      <t>年空调及维修费用（补发）</t>
    </r>
  </si>
  <si>
    <t>1月支出合计</t>
  </si>
  <si>
    <r>
      <rPr>
        <b/>
        <sz val="10.5"/>
        <color rgb="FF606266"/>
        <rFont val="宋体"/>
        <charset val="134"/>
      </rPr>
      <t>收风景山茶场</t>
    </r>
    <r>
      <rPr>
        <b/>
        <sz val="10.5"/>
        <color rgb="FF606266"/>
        <rFont val="Helvetica"/>
        <charset val="134"/>
      </rPr>
      <t>25</t>
    </r>
    <r>
      <rPr>
        <b/>
        <sz val="10.5"/>
        <color rgb="FF606266"/>
        <rFont val="宋体"/>
        <charset val="134"/>
      </rPr>
      <t>年度土地租赁金及管理费</t>
    </r>
  </si>
  <si>
    <t>收光伏补助款</t>
  </si>
  <si>
    <t>2月收入合计</t>
  </si>
  <si>
    <t>收探矿工作人员租高洞小学房屋租金</t>
  </si>
  <si>
    <t>收利息</t>
  </si>
  <si>
    <t>3月收入合计</t>
  </si>
  <si>
    <t>付风景山登山小路维修误工费</t>
  </si>
  <si>
    <t>付付户用光伏电站收益</t>
  </si>
  <si>
    <t>3月支出合计</t>
  </si>
  <si>
    <t>4月收入合计</t>
  </si>
  <si>
    <t>付2025年石岗组土地流转费用（黄桃种植）</t>
  </si>
  <si>
    <t>付2025年风景组土地流转费用</t>
  </si>
  <si>
    <t>4月支出合计</t>
  </si>
  <si>
    <t>收光伏补贴款</t>
  </si>
  <si>
    <t>5月收入合计</t>
  </si>
  <si>
    <t>收集体天保林补助资金</t>
  </si>
  <si>
    <t>6月收入合计</t>
  </si>
  <si>
    <t>付2025年油茶保险农户代缴款</t>
  </si>
  <si>
    <t>6月支出合计</t>
  </si>
  <si>
    <t>收2025年中稻种植人工费用退回（账号有误）</t>
  </si>
  <si>
    <t>收24年考核奖金</t>
  </si>
  <si>
    <t>收高洞村委会归还2024年村集体周转金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</si>
</sst>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.5"/>
      <color rgb="FF606266"/>
      <name val="宋体"/>
      <charset val="134"/>
    </font>
    <font>
      <b/>
      <sz val="10.5"/>
      <color rgb="FF606266"/>
      <name val="Helvetica"/>
      <charset val="134"/>
    </font>
    <font>
      <b/>
      <sz val="11"/>
      <color theme="1"/>
      <name val="宋体"/>
      <charset val="134"/>
      <scheme val="minor"/>
    </font>
    <font>
      <sz val="10.5"/>
      <color rgb="FF606266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B7B2B2"/>
      </right>
      <top/>
      <bottom style="medium">
        <color rgb="FFB7B2B2"/>
      </bottom>
      <diagonal/>
    </border>
    <border>
      <left/>
      <right style="medium">
        <color rgb="FFB7B2B2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4" fontId="4" fillId="3" borderId="5" xfId="0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4" fontId="6" fillId="2" borderId="6" xfId="0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vertical="center"/>
    </xf>
    <xf numFmtId="0" fontId="6" fillId="2" borderId="7" xfId="0" applyFont="1" applyFill="1" applyBorder="1" applyAlignment="1">
      <alignment horizontal="left" vertical="center" wrapText="1"/>
    </xf>
    <xf numFmtId="4" fontId="6" fillId="2" borderId="7" xfId="0" applyNumberFormat="1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17" workbookViewId="0">
      <selection activeCell="A1" sqref="A1:M45"/>
    </sheetView>
  </sheetViews>
  <sheetFormatPr defaultColWidth="9" defaultRowHeight="13.5"/>
  <sheetData>
    <row r="1" ht="22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.75" spans="1:13">
      <c r="A2" s="2" t="s">
        <v>1</v>
      </c>
      <c r="B2" s="3" t="s">
        <v>2</v>
      </c>
      <c r="C2" s="2" t="s">
        <v>3</v>
      </c>
      <c r="D2" s="2"/>
      <c r="E2" s="2"/>
      <c r="F2" s="2"/>
      <c r="G2" s="2"/>
      <c r="H2" s="2" t="s">
        <v>4</v>
      </c>
      <c r="I2" s="2"/>
      <c r="J2" s="2"/>
      <c r="K2" s="2"/>
      <c r="L2" s="2"/>
      <c r="M2" s="2" t="s">
        <v>5</v>
      </c>
    </row>
    <row r="3" ht="18.75" spans="1:13">
      <c r="A3" s="2"/>
      <c r="B3" s="3"/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/>
    </row>
    <row r="4" ht="18.75" spans="1:13">
      <c r="A4" s="2"/>
      <c r="B4" s="2">
        <v>53184.33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ht="25.5" spans="1:13">
      <c r="A5" s="2"/>
      <c r="B5" s="2"/>
      <c r="C5" s="2"/>
      <c r="D5" s="2"/>
      <c r="E5" s="2"/>
      <c r="F5" s="2"/>
      <c r="G5" s="2"/>
      <c r="H5" s="2">
        <v>1</v>
      </c>
      <c r="I5" s="2">
        <v>31</v>
      </c>
      <c r="J5" s="6" t="s">
        <v>11</v>
      </c>
      <c r="K5" s="7">
        <v>1412.35</v>
      </c>
      <c r="L5" s="9"/>
      <c r="M5" s="8"/>
    </row>
    <row r="6" ht="63.75" spans="1:13">
      <c r="A6" s="2"/>
      <c r="B6" s="2"/>
      <c r="C6" s="2"/>
      <c r="D6" s="2"/>
      <c r="E6" s="2"/>
      <c r="F6" s="2"/>
      <c r="G6" s="2"/>
      <c r="H6" s="2">
        <v>1</v>
      </c>
      <c r="I6" s="2">
        <v>31</v>
      </c>
      <c r="J6" s="6" t="s">
        <v>12</v>
      </c>
      <c r="K6" s="7">
        <v>30000</v>
      </c>
      <c r="L6" s="9"/>
      <c r="M6" s="8"/>
    </row>
    <row r="7" ht="25.5" spans="1:13">
      <c r="A7" s="2"/>
      <c r="B7" s="2"/>
      <c r="C7" s="2"/>
      <c r="D7" s="2"/>
      <c r="E7" s="2"/>
      <c r="F7" s="2"/>
      <c r="G7" s="2"/>
      <c r="H7" s="2">
        <v>1</v>
      </c>
      <c r="I7" s="2">
        <v>31</v>
      </c>
      <c r="J7" s="6" t="s">
        <v>13</v>
      </c>
      <c r="K7" s="7">
        <v>1006</v>
      </c>
      <c r="L7" s="9"/>
      <c r="M7" s="8"/>
    </row>
    <row r="8" ht="25.5" spans="1:13">
      <c r="A8" s="2"/>
      <c r="B8" s="2"/>
      <c r="C8" s="2"/>
      <c r="D8" s="2"/>
      <c r="E8" s="2"/>
      <c r="F8" s="2"/>
      <c r="G8" s="2"/>
      <c r="H8" s="2">
        <v>1</v>
      </c>
      <c r="I8" s="2">
        <v>31</v>
      </c>
      <c r="J8" s="6" t="s">
        <v>14</v>
      </c>
      <c r="K8" s="7">
        <v>5120</v>
      </c>
      <c r="L8" s="9"/>
      <c r="M8" s="8"/>
    </row>
    <row r="9" ht="64.5" spans="1:13">
      <c r="A9" s="2"/>
      <c r="B9" s="2"/>
      <c r="C9" s="2"/>
      <c r="D9" s="2"/>
      <c r="E9" s="2"/>
      <c r="F9" s="2"/>
      <c r="G9" s="2"/>
      <c r="H9" s="2">
        <v>1</v>
      </c>
      <c r="I9" s="2">
        <v>31</v>
      </c>
      <c r="J9" s="10" t="s">
        <v>15</v>
      </c>
      <c r="K9" s="11">
        <v>4599</v>
      </c>
      <c r="L9" s="27"/>
      <c r="M9" s="8"/>
    </row>
    <row r="10" ht="18.75" spans="1:13">
      <c r="A10" s="4" t="s">
        <v>16</v>
      </c>
      <c r="B10" s="5"/>
      <c r="C10" s="5"/>
      <c r="D10" s="5"/>
      <c r="E10" s="5"/>
      <c r="F10" s="5"/>
      <c r="G10" s="5"/>
      <c r="H10" s="5"/>
      <c r="I10" s="5"/>
      <c r="J10" s="12"/>
      <c r="K10" s="2">
        <f>SUM(K5:K9)</f>
        <v>42137.35</v>
      </c>
      <c r="L10" s="2"/>
      <c r="M10" s="2"/>
    </row>
    <row r="11" ht="39.75" spans="1:13">
      <c r="A11" s="2"/>
      <c r="B11" s="2"/>
      <c r="C11" s="2">
        <v>1</v>
      </c>
      <c r="D11" s="2">
        <v>31</v>
      </c>
      <c r="E11" s="6" t="s">
        <v>17</v>
      </c>
      <c r="F11" s="7">
        <v>5880</v>
      </c>
      <c r="G11" s="8"/>
      <c r="H11" s="9"/>
      <c r="I11" s="2"/>
      <c r="J11" s="2"/>
      <c r="K11" s="2"/>
      <c r="L11" s="2"/>
      <c r="M11" s="2"/>
    </row>
    <row r="12" ht="51.75" spans="1:13">
      <c r="A12" s="2"/>
      <c r="B12" s="2"/>
      <c r="C12" s="2">
        <v>1</v>
      </c>
      <c r="D12" s="2">
        <v>31</v>
      </c>
      <c r="E12" s="6" t="s">
        <v>18</v>
      </c>
      <c r="F12" s="7">
        <v>6549</v>
      </c>
      <c r="G12" s="8"/>
      <c r="H12" s="9"/>
      <c r="I12" s="2"/>
      <c r="J12" s="2"/>
      <c r="K12" s="2"/>
      <c r="L12" s="2"/>
      <c r="M12" s="2"/>
    </row>
    <row r="13" ht="65.25" spans="1:13">
      <c r="A13" s="2"/>
      <c r="B13" s="2"/>
      <c r="C13" s="2">
        <v>1</v>
      </c>
      <c r="D13" s="2">
        <v>31</v>
      </c>
      <c r="E13" s="6" t="s">
        <v>19</v>
      </c>
      <c r="F13" s="7">
        <v>13440</v>
      </c>
      <c r="G13" s="8"/>
      <c r="H13" s="9"/>
      <c r="I13" s="2"/>
      <c r="J13" s="2"/>
      <c r="K13" s="2"/>
      <c r="L13" s="2"/>
      <c r="M13" s="2"/>
    </row>
    <row r="14" ht="51.75" spans="1:13">
      <c r="A14" s="2"/>
      <c r="B14" s="2"/>
      <c r="C14" s="2">
        <v>1</v>
      </c>
      <c r="D14" s="2">
        <v>31</v>
      </c>
      <c r="E14" s="6" t="s">
        <v>20</v>
      </c>
      <c r="F14" s="7">
        <v>4305</v>
      </c>
      <c r="G14" s="8"/>
      <c r="H14" s="9"/>
      <c r="I14" s="2"/>
      <c r="J14" s="2"/>
      <c r="K14" s="2"/>
      <c r="L14" s="2"/>
      <c r="M14" s="2"/>
    </row>
    <row r="15" ht="51.75" spans="1:13">
      <c r="A15" s="2"/>
      <c r="B15" s="2"/>
      <c r="C15" s="2">
        <v>1</v>
      </c>
      <c r="D15" s="2">
        <v>31</v>
      </c>
      <c r="E15" s="6" t="s">
        <v>21</v>
      </c>
      <c r="F15" s="7">
        <v>2000</v>
      </c>
      <c r="G15" s="8"/>
      <c r="H15" s="9"/>
      <c r="I15" s="2"/>
      <c r="J15" s="2"/>
      <c r="K15" s="2"/>
      <c r="L15" s="2"/>
      <c r="M15" s="2"/>
    </row>
    <row r="16" ht="64.5" spans="1:13">
      <c r="A16" s="2"/>
      <c r="B16" s="2"/>
      <c r="C16" s="2">
        <v>1</v>
      </c>
      <c r="D16" s="2">
        <v>31</v>
      </c>
      <c r="E16" s="6" t="s">
        <v>22</v>
      </c>
      <c r="F16" s="7">
        <v>4048</v>
      </c>
      <c r="G16" s="8"/>
      <c r="H16" s="9"/>
      <c r="I16" s="2"/>
      <c r="J16" s="2"/>
      <c r="K16" s="2"/>
      <c r="L16" s="2"/>
      <c r="M16" s="2"/>
    </row>
    <row r="17" ht="39" spans="1:13">
      <c r="A17" s="2"/>
      <c r="B17" s="2"/>
      <c r="C17" s="2">
        <v>1</v>
      </c>
      <c r="D17" s="2">
        <v>31</v>
      </c>
      <c r="E17" s="6" t="s">
        <v>23</v>
      </c>
      <c r="F17" s="7">
        <v>4599</v>
      </c>
      <c r="G17" s="8"/>
      <c r="H17" s="9"/>
      <c r="I17" s="2"/>
      <c r="J17" s="2"/>
      <c r="K17" s="2"/>
      <c r="L17" s="2"/>
      <c r="M17" s="2"/>
    </row>
    <row r="18" ht="51.75" spans="1:13">
      <c r="A18" s="2"/>
      <c r="B18" s="2"/>
      <c r="C18" s="2">
        <v>1</v>
      </c>
      <c r="D18" s="2">
        <v>31</v>
      </c>
      <c r="E18" s="10" t="s">
        <v>24</v>
      </c>
      <c r="F18" s="11">
        <v>4599</v>
      </c>
      <c r="G18" s="8"/>
      <c r="H18" s="9"/>
      <c r="I18" s="2"/>
      <c r="J18" s="2"/>
      <c r="K18" s="2"/>
      <c r="L18" s="2"/>
      <c r="M18" s="2"/>
    </row>
    <row r="19" ht="18.75" spans="1:13">
      <c r="A19" s="4" t="s">
        <v>25</v>
      </c>
      <c r="B19" s="5"/>
      <c r="C19" s="5"/>
      <c r="D19" s="5"/>
      <c r="E19" s="12"/>
      <c r="F19" s="2">
        <f>SUM(F11:F18)</f>
        <v>45420</v>
      </c>
      <c r="G19" s="2"/>
      <c r="H19" s="2"/>
      <c r="I19" s="2"/>
      <c r="J19" s="2"/>
      <c r="K19" s="2"/>
      <c r="L19" s="2"/>
      <c r="M19" s="2">
        <f>B4+K10-F19</f>
        <v>49901.68</v>
      </c>
    </row>
    <row r="20" ht="64.5" spans="1:13">
      <c r="A20" s="2"/>
      <c r="B20" s="2"/>
      <c r="C20" s="2"/>
      <c r="D20" s="2"/>
      <c r="E20" s="2"/>
      <c r="F20" s="2"/>
      <c r="G20" s="2"/>
      <c r="H20" s="2">
        <v>2</v>
      </c>
      <c r="I20" s="2">
        <v>28</v>
      </c>
      <c r="J20" s="6" t="s">
        <v>26</v>
      </c>
      <c r="K20" s="7">
        <v>12024.83</v>
      </c>
      <c r="L20" s="9"/>
      <c r="M20" s="8"/>
    </row>
    <row r="21" ht="25.5" spans="1:13">
      <c r="A21" s="2"/>
      <c r="B21" s="2"/>
      <c r="C21" s="2"/>
      <c r="D21" s="2"/>
      <c r="E21" s="2"/>
      <c r="F21" s="2"/>
      <c r="G21" s="2"/>
      <c r="H21" s="2">
        <v>2</v>
      </c>
      <c r="I21" s="2">
        <v>28</v>
      </c>
      <c r="J21" s="10" t="s">
        <v>27</v>
      </c>
      <c r="K21" s="11">
        <v>19155.53</v>
      </c>
      <c r="L21" s="27"/>
      <c r="M21" s="8"/>
    </row>
    <row r="22" ht="18.75" spans="1:13">
      <c r="A22" s="4" t="s">
        <v>28</v>
      </c>
      <c r="B22" s="5"/>
      <c r="C22" s="5"/>
      <c r="D22" s="5"/>
      <c r="E22" s="5"/>
      <c r="F22" s="5"/>
      <c r="G22" s="5"/>
      <c r="H22" s="5"/>
      <c r="I22" s="5"/>
      <c r="J22" s="12"/>
      <c r="K22" s="2">
        <f>SUM(K20:K21)</f>
        <v>31180.36</v>
      </c>
      <c r="L22" s="2"/>
      <c r="M22" s="2">
        <f>M19+K22</f>
        <v>81082.04</v>
      </c>
    </row>
    <row r="23" ht="51" spans="1:13">
      <c r="A23" s="2"/>
      <c r="B23" s="2"/>
      <c r="C23" s="2"/>
      <c r="D23" s="2"/>
      <c r="E23" s="2"/>
      <c r="F23" s="2"/>
      <c r="G23" s="2"/>
      <c r="H23" s="2">
        <v>3</v>
      </c>
      <c r="I23" s="2">
        <v>31</v>
      </c>
      <c r="J23" s="6" t="s">
        <v>29</v>
      </c>
      <c r="K23" s="7">
        <v>1200</v>
      </c>
      <c r="L23" s="9"/>
      <c r="M23" s="8"/>
    </row>
    <row r="24" ht="18.75" spans="1:13">
      <c r="A24" s="2"/>
      <c r="B24" s="2"/>
      <c r="C24" s="2"/>
      <c r="D24" s="2"/>
      <c r="E24" s="2"/>
      <c r="F24" s="2"/>
      <c r="G24" s="2"/>
      <c r="H24" s="2">
        <v>3</v>
      </c>
      <c r="I24" s="2">
        <v>31</v>
      </c>
      <c r="J24" s="10" t="s">
        <v>30</v>
      </c>
      <c r="K24" s="28">
        <v>14.85</v>
      </c>
      <c r="L24" s="27"/>
      <c r="M24" s="8"/>
    </row>
    <row r="25" ht="18.75" spans="1:13">
      <c r="A25" s="4" t="s">
        <v>31</v>
      </c>
      <c r="B25" s="5"/>
      <c r="C25" s="5"/>
      <c r="D25" s="5"/>
      <c r="E25" s="5"/>
      <c r="F25" s="5"/>
      <c r="G25" s="5"/>
      <c r="H25" s="5"/>
      <c r="I25" s="5"/>
      <c r="J25" s="12"/>
      <c r="K25" s="2">
        <f>SUM(K23:K24)</f>
        <v>1214.85</v>
      </c>
      <c r="L25" s="2"/>
      <c r="M25" s="2"/>
    </row>
    <row r="26" ht="51" spans="1:13">
      <c r="A26" s="2"/>
      <c r="B26" s="2"/>
      <c r="C26" s="2">
        <v>3</v>
      </c>
      <c r="D26" s="2">
        <v>31</v>
      </c>
      <c r="E26" s="6" t="s">
        <v>32</v>
      </c>
      <c r="F26" s="13">
        <v>600</v>
      </c>
      <c r="G26" s="8"/>
      <c r="H26" s="9"/>
      <c r="I26" s="2"/>
      <c r="J26" s="2"/>
      <c r="K26" s="2"/>
      <c r="L26" s="2"/>
      <c r="M26" s="2"/>
    </row>
    <row r="27" ht="38.25" spans="1:13">
      <c r="A27" s="2"/>
      <c r="B27" s="2"/>
      <c r="C27" s="2">
        <v>3</v>
      </c>
      <c r="D27" s="2">
        <v>31</v>
      </c>
      <c r="E27" s="10" t="s">
        <v>33</v>
      </c>
      <c r="F27" s="11">
        <v>5610</v>
      </c>
      <c r="G27" s="8"/>
      <c r="H27" s="9"/>
      <c r="I27" s="2"/>
      <c r="J27" s="2"/>
      <c r="K27" s="2"/>
      <c r="L27" s="2"/>
      <c r="M27" s="2"/>
    </row>
    <row r="28" ht="18.75" spans="1:13">
      <c r="A28" s="4" t="s">
        <v>34</v>
      </c>
      <c r="B28" s="5"/>
      <c r="C28" s="5"/>
      <c r="D28" s="5"/>
      <c r="E28" s="12"/>
      <c r="F28" s="2">
        <f>SUM(F26:F27)</f>
        <v>6210</v>
      </c>
      <c r="G28" s="2"/>
      <c r="H28" s="2"/>
      <c r="I28" s="2"/>
      <c r="J28" s="2"/>
      <c r="K28" s="2"/>
      <c r="L28" s="2"/>
      <c r="M28" s="2">
        <f>M22+K25-F28</f>
        <v>76086.89</v>
      </c>
    </row>
    <row r="29" ht="25.5" spans="1:13">
      <c r="A29" s="2"/>
      <c r="B29" s="2"/>
      <c r="C29" s="2"/>
      <c r="D29" s="2"/>
      <c r="E29" s="10"/>
      <c r="F29" s="11"/>
      <c r="G29" s="8"/>
      <c r="H29" s="2">
        <v>4</v>
      </c>
      <c r="I29" s="2">
        <v>30</v>
      </c>
      <c r="J29" s="14" t="s">
        <v>27</v>
      </c>
      <c r="K29" s="15">
        <v>1515.51</v>
      </c>
      <c r="L29" s="17"/>
      <c r="M29" s="16"/>
    </row>
    <row r="30" ht="18.75" spans="1:13">
      <c r="A30" s="4" t="s">
        <v>35</v>
      </c>
      <c r="B30" s="5"/>
      <c r="C30" s="5"/>
      <c r="D30" s="5"/>
      <c r="E30" s="5"/>
      <c r="F30" s="5"/>
      <c r="G30" s="5"/>
      <c r="H30" s="5"/>
      <c r="I30" s="5"/>
      <c r="J30" s="12"/>
      <c r="K30" s="2">
        <f>SUM(K29:K29)</f>
        <v>1515.51</v>
      </c>
      <c r="L30" s="2"/>
      <c r="M30" s="2"/>
    </row>
    <row r="31" ht="64.5" spans="1:13">
      <c r="A31" s="2"/>
      <c r="B31" s="2"/>
      <c r="C31" s="2">
        <v>4</v>
      </c>
      <c r="D31" s="2">
        <v>30</v>
      </c>
      <c r="E31" s="14" t="s">
        <v>36</v>
      </c>
      <c r="F31" s="15">
        <v>15750.9</v>
      </c>
      <c r="G31" s="16"/>
      <c r="H31" s="17"/>
      <c r="I31" s="2"/>
      <c r="J31" s="2"/>
      <c r="K31" s="2"/>
      <c r="L31" s="2"/>
      <c r="M31" s="2"/>
    </row>
    <row r="32" ht="51.75" spans="1:13">
      <c r="A32" s="2"/>
      <c r="B32" s="2"/>
      <c r="C32" s="2">
        <v>4</v>
      </c>
      <c r="D32" s="2">
        <v>30</v>
      </c>
      <c r="E32" s="14" t="s">
        <v>37</v>
      </c>
      <c r="F32" s="15">
        <v>9026.73</v>
      </c>
      <c r="G32" s="16"/>
      <c r="H32" s="17"/>
      <c r="I32" s="2"/>
      <c r="J32" s="2"/>
      <c r="K32" s="2"/>
      <c r="L32" s="2"/>
      <c r="M32" s="2"/>
    </row>
    <row r="33" ht="18.75" spans="1:13">
      <c r="A33" s="4" t="s">
        <v>38</v>
      </c>
      <c r="B33" s="5"/>
      <c r="C33" s="5"/>
      <c r="D33" s="5"/>
      <c r="E33" s="12"/>
      <c r="F33" s="2">
        <f>SUM(F31:F32)</f>
        <v>24777.63</v>
      </c>
      <c r="G33" s="8"/>
      <c r="H33" s="9"/>
      <c r="I33" s="2"/>
      <c r="J33" s="2"/>
      <c r="K33" s="2"/>
      <c r="L33" s="2"/>
      <c r="M33" s="2">
        <f>M28+K30-F33</f>
        <v>52824.77</v>
      </c>
    </row>
    <row r="34" ht="25.5" spans="1:13">
      <c r="A34" s="2"/>
      <c r="B34" s="2"/>
      <c r="C34" s="2"/>
      <c r="D34" s="2"/>
      <c r="E34" s="10"/>
      <c r="F34" s="11"/>
      <c r="G34" s="8"/>
      <c r="H34" s="2">
        <v>5</v>
      </c>
      <c r="I34" s="2">
        <v>31</v>
      </c>
      <c r="J34" s="29" t="s">
        <v>39</v>
      </c>
      <c r="K34" s="30">
        <v>767.28</v>
      </c>
      <c r="L34" s="31"/>
      <c r="M34" s="16"/>
    </row>
    <row r="35" ht="18.75" spans="1:13">
      <c r="A35" s="4" t="s">
        <v>40</v>
      </c>
      <c r="B35" s="5"/>
      <c r="C35" s="5"/>
      <c r="D35" s="5"/>
      <c r="E35" s="5"/>
      <c r="F35" s="5"/>
      <c r="G35" s="5"/>
      <c r="H35" s="5"/>
      <c r="I35" s="5"/>
      <c r="J35" s="12"/>
      <c r="K35" s="2">
        <f>SUM(K34:K34)</f>
        <v>767.28</v>
      </c>
      <c r="L35" s="2"/>
      <c r="M35" s="2">
        <f>M33+K35</f>
        <v>53592.05</v>
      </c>
    </row>
    <row r="36" ht="39" spans="1:13">
      <c r="A36" s="2"/>
      <c r="B36" s="2"/>
      <c r="C36" s="2"/>
      <c r="D36" s="2"/>
      <c r="E36" s="16"/>
      <c r="F36" s="11"/>
      <c r="G36" s="8"/>
      <c r="H36" s="2">
        <v>6</v>
      </c>
      <c r="I36" s="2">
        <v>30</v>
      </c>
      <c r="J36" s="32" t="s">
        <v>41</v>
      </c>
      <c r="K36" s="33">
        <v>12472.2</v>
      </c>
      <c r="L36" s="2"/>
      <c r="M36" s="2"/>
    </row>
    <row r="37" ht="19.5" spans="1:13">
      <c r="A37" s="2"/>
      <c r="B37" s="2"/>
      <c r="C37" s="2"/>
      <c r="D37" s="2"/>
      <c r="E37" s="16"/>
      <c r="F37" s="11"/>
      <c r="G37" s="8"/>
      <c r="H37" s="2">
        <v>6</v>
      </c>
      <c r="I37" s="2">
        <v>30</v>
      </c>
      <c r="J37" s="32" t="s">
        <v>30</v>
      </c>
      <c r="K37" s="34">
        <v>13.23</v>
      </c>
      <c r="L37" s="2"/>
      <c r="M37" s="2"/>
    </row>
    <row r="38" ht="26.25" spans="1:13">
      <c r="A38" s="18"/>
      <c r="B38" s="18"/>
      <c r="C38" s="18"/>
      <c r="D38" s="18"/>
      <c r="E38" s="19"/>
      <c r="F38" s="20"/>
      <c r="G38" s="21"/>
      <c r="H38" s="18">
        <v>6</v>
      </c>
      <c r="I38" s="18">
        <v>30</v>
      </c>
      <c r="J38" s="35" t="s">
        <v>27</v>
      </c>
      <c r="K38" s="34">
        <v>915.19</v>
      </c>
      <c r="L38" s="2"/>
      <c r="M38" s="2"/>
    </row>
    <row r="39" ht="18.75" spans="1:13">
      <c r="A39" s="2" t="s">
        <v>42</v>
      </c>
      <c r="B39" s="2"/>
      <c r="C39" s="2"/>
      <c r="D39" s="2"/>
      <c r="E39" s="2"/>
      <c r="F39" s="2"/>
      <c r="G39" s="2"/>
      <c r="H39" s="2"/>
      <c r="I39" s="2"/>
      <c r="J39" s="2"/>
      <c r="K39" s="36">
        <f>SUM(K36:K38)</f>
        <v>13400.62</v>
      </c>
      <c r="L39" s="2"/>
      <c r="M39" s="2"/>
    </row>
    <row r="40" ht="51.75" spans="1:13">
      <c r="A40" s="22"/>
      <c r="B40" s="22"/>
      <c r="C40" s="18">
        <v>6</v>
      </c>
      <c r="D40" s="18">
        <v>30</v>
      </c>
      <c r="E40" s="23" t="s">
        <v>43</v>
      </c>
      <c r="F40" s="24">
        <v>21985.5</v>
      </c>
      <c r="G40" s="25"/>
      <c r="H40" s="26"/>
      <c r="I40" s="22"/>
      <c r="J40" s="22"/>
      <c r="K40" s="2"/>
      <c r="L40" s="2"/>
      <c r="M40" s="2"/>
    </row>
    <row r="41" ht="18.75" spans="1:13">
      <c r="A41" s="4" t="s">
        <v>44</v>
      </c>
      <c r="B41" s="5"/>
      <c r="C41" s="5"/>
      <c r="D41" s="5"/>
      <c r="E41" s="12"/>
      <c r="F41" s="15">
        <f>SUM(F40:F40)</f>
        <v>21985.5</v>
      </c>
      <c r="G41" s="8"/>
      <c r="H41" s="9"/>
      <c r="I41" s="2"/>
      <c r="J41" s="2"/>
      <c r="K41" s="2"/>
      <c r="L41" s="2"/>
      <c r="M41" s="2">
        <f>M35+K39-F41</f>
        <v>45007.17</v>
      </c>
    </row>
    <row r="42" ht="64.5" spans="1:13">
      <c r="A42" s="2"/>
      <c r="B42" s="2"/>
      <c r="C42" s="2"/>
      <c r="D42" s="2"/>
      <c r="E42" s="10"/>
      <c r="F42" s="11"/>
      <c r="G42" s="8"/>
      <c r="H42" s="9"/>
      <c r="I42" s="2"/>
      <c r="J42" s="14" t="s">
        <v>45</v>
      </c>
      <c r="K42" s="37">
        <v>450</v>
      </c>
      <c r="L42" s="2"/>
      <c r="M42" s="2"/>
    </row>
    <row r="43" ht="25.5" spans="1:13">
      <c r="A43" s="2"/>
      <c r="B43" s="2"/>
      <c r="C43" s="2"/>
      <c r="D43" s="2"/>
      <c r="E43" s="10"/>
      <c r="F43" s="11"/>
      <c r="G43" s="8"/>
      <c r="H43" s="9"/>
      <c r="I43" s="2"/>
      <c r="J43" s="14" t="s">
        <v>27</v>
      </c>
      <c r="K43" s="15">
        <v>6452.74</v>
      </c>
      <c r="L43" s="2"/>
      <c r="M43" s="2"/>
    </row>
    <row r="44" ht="26.25" spans="1:13">
      <c r="A44" s="2"/>
      <c r="B44" s="2"/>
      <c r="C44" s="2"/>
      <c r="D44" s="2"/>
      <c r="E44" s="10"/>
      <c r="F44" s="11"/>
      <c r="G44" s="8"/>
      <c r="H44" s="9"/>
      <c r="I44" s="2"/>
      <c r="J44" s="14" t="s">
        <v>46</v>
      </c>
      <c r="K44" s="15">
        <v>3000</v>
      </c>
      <c r="L44" s="2"/>
      <c r="M44" s="2"/>
    </row>
    <row r="45" ht="64.5" spans="1:13">
      <c r="A45" s="2"/>
      <c r="B45" s="2"/>
      <c r="C45" s="2"/>
      <c r="D45" s="2"/>
      <c r="E45" s="10"/>
      <c r="F45" s="11"/>
      <c r="G45" s="8"/>
      <c r="H45" s="9"/>
      <c r="I45" s="2"/>
      <c r="J45" s="14" t="s">
        <v>47</v>
      </c>
      <c r="K45" s="15">
        <v>60000</v>
      </c>
      <c r="L45" s="2"/>
      <c r="M45" s="2"/>
    </row>
  </sheetData>
  <mergeCells count="16">
    <mergeCell ref="A1:M1"/>
    <mergeCell ref="C2:G2"/>
    <mergeCell ref="H2:L2"/>
    <mergeCell ref="A10:J10"/>
    <mergeCell ref="A19:E19"/>
    <mergeCell ref="A22:J22"/>
    <mergeCell ref="A25:J25"/>
    <mergeCell ref="A28:E28"/>
    <mergeCell ref="A30:J30"/>
    <mergeCell ref="A33:E33"/>
    <mergeCell ref="A35:J35"/>
    <mergeCell ref="A39:J39"/>
    <mergeCell ref="A41:E41"/>
    <mergeCell ref="A2:A3"/>
    <mergeCell ref="B2:B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12334</dc:creator>
  <cp:lastModifiedBy>Ζゅº譞</cp:lastModifiedBy>
  <dcterms:created xsi:type="dcterms:W3CDTF">2025-10-28T08:04:49Z</dcterms:created>
  <dcterms:modified xsi:type="dcterms:W3CDTF">2025-10-28T08:05:09Z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88AC8CD5353043DDB5F0E783F0A3B536_11</vt:lpwstr>
  </property>
  <property fmtid="{D5CDD505-2E9C-101B-9397-08002B2CF9AE}" pid="3" name="KSOProductBuildVer">
    <vt:lpwstr>2052-12.1.0.23125</vt:lpwstr>
  </property>
</Properties>
</file>