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165" windowHeight="10575"/>
  </bookViews>
  <sheets>
    <sheet name="附件" sheetId="1" r:id="rId1"/>
  </sheets>
  <definedNames>
    <definedName name="_xlnm._FilterDatabase" localSheetId="0" hidden="1">附件!$A$6:$N$58</definedName>
    <definedName name="_xlnm.Print_Area" localSheetId="0">附件!$A$1:$N$60</definedName>
    <definedName name="_xlnm.Print_Titles" localSheetId="0">附件!$A:$B,附件!$1:$6</definedName>
  </definedNames>
  <calcPr calcId="144525" fullCalcOnLoad="1"/>
</workbook>
</file>

<file path=xl/sharedStrings.xml><?xml version="1.0" encoding="utf-8"?>
<sst xmlns="http://schemas.openxmlformats.org/spreadsheetml/2006/main" count="258" uniqueCount="202">
  <si>
    <t>附件1</t>
  </si>
  <si>
    <t>上犹县2025年第二批大中型水库移民后期扶持资金项目计划表</t>
  </si>
  <si>
    <t>序号</t>
  </si>
  <si>
    <t>项目名称</t>
  </si>
  <si>
    <t>实施地点</t>
  </si>
  <si>
    <t>项目类别</t>
  </si>
  <si>
    <t>建设内容</t>
  </si>
  <si>
    <t>项目计划</t>
  </si>
  <si>
    <t>实施效益</t>
  </si>
  <si>
    <t>备注</t>
  </si>
  <si>
    <t>镇</t>
  </si>
  <si>
    <t>村</t>
  </si>
  <si>
    <t>组</t>
  </si>
  <si>
    <t>批复资金（万元）</t>
  </si>
  <si>
    <t>预计受益移民村组（个）</t>
  </si>
  <si>
    <t>预计受益人数（人次）</t>
  </si>
  <si>
    <t>预计受益移民（人次）</t>
  </si>
  <si>
    <t>合计</t>
  </si>
  <si>
    <t>工程费用</t>
  </si>
  <si>
    <t>设计、预算、监理等工程其他费用</t>
  </si>
  <si>
    <t>上犹县东山镇清湖村农村供水设施提升项目</t>
  </si>
  <si>
    <t>东山镇</t>
  </si>
  <si>
    <t>清湖村</t>
  </si>
  <si>
    <t>上村一组、丁坑组、下村组</t>
  </si>
  <si>
    <t>饮水安全</t>
  </si>
  <si>
    <t>机械横向打井水源点120米、蓄水池4×4×2.2m高、管网2000米等</t>
  </si>
  <si>
    <t>上犹县东山镇南河村移民组通组路建设一期项目</t>
  </si>
  <si>
    <t>南河村</t>
  </si>
  <si>
    <t>移民组</t>
  </si>
  <si>
    <t>道路交通</t>
  </si>
  <si>
    <t>铺设沥青4500平方米，路灯10盏等</t>
  </si>
  <si>
    <t>上犹县东山镇南河村南河一组灌溉水塘加固项目</t>
  </si>
  <si>
    <t>南河一组</t>
  </si>
  <si>
    <t>农田水利</t>
  </si>
  <si>
    <t>灌溉水塘清淤、浇筑堡坎120m³</t>
  </si>
  <si>
    <t>上犹县东山镇南塘村沙万组堡坎设施建设项目</t>
  </si>
  <si>
    <t>南塘村</t>
  </si>
  <si>
    <t>沙万组</t>
  </si>
  <si>
    <t>基础设施</t>
  </si>
  <si>
    <t>浇筑堡坎250立方米和回填土等</t>
  </si>
  <si>
    <t>上犹县东山镇滨江村边坡整治项目</t>
  </si>
  <si>
    <t>滨江村</t>
  </si>
  <si>
    <t>中心组</t>
  </si>
  <si>
    <t>150m*1m便道建设，800㎡边坡整治等</t>
  </si>
  <si>
    <t>上犹县东山镇上埠村农村供水设施设施水质提升项目</t>
  </si>
  <si>
    <t>上埠村</t>
  </si>
  <si>
    <t>剑滩组、坪沿组、岭下组、路形组、河边组</t>
  </si>
  <si>
    <t>安装100立方米/日超滤膜一体式设备一套及配套设备基础土建、水池、水管安装等及其附属设施</t>
  </si>
  <si>
    <t>上犹县东山镇元鱼村巩固提升集中供水项目</t>
  </si>
  <si>
    <r>
      <rPr>
        <sz val="10"/>
        <rFont val="宋体"/>
        <charset val="134"/>
      </rPr>
      <t>东山镇</t>
    </r>
  </si>
  <si>
    <r>
      <rPr>
        <sz val="10"/>
        <rFont val="宋体"/>
        <charset val="134"/>
      </rPr>
      <t>元鱼村</t>
    </r>
  </si>
  <si>
    <r>
      <rPr>
        <sz val="10"/>
        <rFont val="宋体"/>
        <charset val="134"/>
      </rPr>
      <t>大坑组</t>
    </r>
  </si>
  <si>
    <r>
      <rPr>
        <sz val="10"/>
        <rFont val="宋体"/>
        <charset val="134"/>
      </rPr>
      <t>采购安装约100立方米/天供水规模超滤膜净化设备及土建设施建设，配套安装电力控制设备</t>
    </r>
  </si>
  <si>
    <t>一、东山镇小计</t>
  </si>
  <si>
    <t>上犹县营前镇新溪村马迹陂水陂水毁修复项目</t>
  </si>
  <si>
    <t>营前镇</t>
  </si>
  <si>
    <t>新溪村</t>
  </si>
  <si>
    <t>十四组、樟树背组、山下钟屋组</t>
  </si>
  <si>
    <t>修复水毁河堤130米，混凝土挡墙约800方，土石方回填约8000方等</t>
  </si>
  <si>
    <t>上犹县营前镇自来水厂管网改造提升项目</t>
  </si>
  <si>
    <t>蕉里村、梅里村</t>
  </si>
  <si>
    <t>坪村组、兴隆组、月形组、
彭屋组等</t>
  </si>
  <si>
    <t>改造营前中学至妙乐寺桥管网1000米，铺设梅口桥至梅里村部管网1200米等</t>
  </si>
  <si>
    <t>二、营前镇小计</t>
  </si>
  <si>
    <t>上犹县社溪镇乌溪村樟田等组道路维修项目</t>
  </si>
  <si>
    <t>社溪镇</t>
  </si>
  <si>
    <t>乌溪村</t>
  </si>
  <si>
    <t>樟村、黄田上</t>
  </si>
  <si>
    <r>
      <t>18CM</t>
    </r>
    <r>
      <rPr>
        <sz val="10"/>
        <rFont val="宋体"/>
        <charset val="134"/>
      </rPr>
      <t>厚道路维修</t>
    </r>
    <r>
      <rPr>
        <sz val="10"/>
        <rFont val="Calibri"/>
        <family val="2"/>
        <charset val="0"/>
      </rPr>
      <t>1300</t>
    </r>
    <r>
      <rPr>
        <sz val="10"/>
        <rFont val="宋体"/>
        <charset val="134"/>
      </rPr>
      <t>平方米，桥梁护栏</t>
    </r>
    <r>
      <rPr>
        <sz val="10"/>
        <rFont val="Calibri"/>
        <family val="2"/>
        <charset val="0"/>
      </rPr>
      <t>14</t>
    </r>
    <r>
      <rPr>
        <sz val="10"/>
        <rFont val="宋体"/>
        <charset val="134"/>
      </rPr>
      <t>米</t>
    </r>
  </si>
  <si>
    <t>上犹县社溪镇严湖村水渠维修项目</t>
  </si>
  <si>
    <t>严湖村</t>
  </si>
  <si>
    <t>仙塘组、柿子坪、樟邦组、塘角组</t>
  </si>
  <si>
    <t>30*30水渠新建600米，水渠沟底修补2000米</t>
  </si>
  <si>
    <t>上犹县社溪镇黄塘东井山塘整治项目</t>
  </si>
  <si>
    <t>黄塘村</t>
  </si>
  <si>
    <t>东井组</t>
  </si>
  <si>
    <t>山塘整治</t>
  </si>
  <si>
    <t>山塘维修加固、坝顶高8米，长30米，增设泄洪道、底涵、迎水坡贴六角块。</t>
  </si>
  <si>
    <t>上犹县社溪镇麻田村柴坑子山塘整治项目</t>
  </si>
  <si>
    <t>麻田村</t>
  </si>
  <si>
    <t>荷树岗</t>
  </si>
  <si>
    <t>山塘维修加固、坝顶高10.5米，长50米，增设泄洪道、底涵、迎水坡贴六角块。</t>
  </si>
  <si>
    <t>上犹县社溪镇沙塅村松树坑山塘整治项目</t>
  </si>
  <si>
    <t>沙塅村</t>
  </si>
  <si>
    <t>和民坑组</t>
  </si>
  <si>
    <t>山塘维修加固、坝顶高7.8米，长30米，增设泄洪道、底涵、迎水坡贴六角块。</t>
  </si>
  <si>
    <t>三、社溪镇小计</t>
  </si>
  <si>
    <t>上犹县陡水镇农产品加工仓储项目</t>
  </si>
  <si>
    <t>陡水镇</t>
  </si>
  <si>
    <t>茶坑村</t>
  </si>
  <si>
    <t>禾稿组</t>
  </si>
  <si>
    <t>产业扶持</t>
  </si>
  <si>
    <t>拟对陡水镇茶坑村拌合站约4000平方米料仓棚及其附属设施进行购置，用于农产品加工仓储等。</t>
  </si>
  <si>
    <t>前期费用只计评估费</t>
  </si>
  <si>
    <t>上犹县陡水镇长坑村水利设施建设项目</t>
  </si>
  <si>
    <t>长坑村</t>
  </si>
  <si>
    <t>鸡笼展组</t>
  </si>
  <si>
    <t>建设水渠约200米（30*40），河堤护岸约200米，栈道约300米以及其他附属设施等。</t>
  </si>
  <si>
    <t>四、陡水镇小计</t>
  </si>
  <si>
    <t>上犹县黄埠镇南村村通组路硬化项目</t>
  </si>
  <si>
    <t>黄埠镇</t>
  </si>
  <si>
    <t>南村</t>
  </si>
  <si>
    <t>仓下、桥头、码头、梅孜组</t>
  </si>
  <si>
    <t>通组入户路硬化1300平方米及配套设施等</t>
  </si>
  <si>
    <t>上犹县黄埠镇丰岗村大街广场至红心村道路硬化项目</t>
  </si>
  <si>
    <t>丰岗村</t>
  </si>
  <si>
    <t>大街组</t>
  </si>
  <si>
    <t>硬化道路600平方，安装太阳能路灯10盏</t>
  </si>
  <si>
    <t>五、黄埠镇小计</t>
  </si>
  <si>
    <t>上犹县寺下镇珍珠村水毁基础设施修复项目</t>
  </si>
  <si>
    <t>寺下镇</t>
  </si>
  <si>
    <t>珍珠村</t>
  </si>
  <si>
    <t>下洞组</t>
  </si>
  <si>
    <t>水毁河堤修复约20立方米，水毁道路修复200平方米，水毁饮水管修复若干</t>
  </si>
  <si>
    <t>上犹县寺下镇龙潭村富竹湾组农饮水灌溉项目</t>
  </si>
  <si>
    <t>龙潭村</t>
  </si>
  <si>
    <t>富足湾组</t>
  </si>
  <si>
    <t>新修40*30灌溉水渠1000余米，新建堡坎100余立方</t>
  </si>
  <si>
    <t>六、寺下镇小计</t>
  </si>
  <si>
    <t>上犹县梅水乡新建村基础设施改造项目</t>
  </si>
  <si>
    <t>梅水乡</t>
  </si>
  <si>
    <t>新建村</t>
  </si>
  <si>
    <t>田心组、完子组</t>
  </si>
  <si>
    <t>道路维修硬化约500平方米，水渠建设约300米，安装路灯20盏，砌筑挡墙约100立方米等</t>
  </si>
  <si>
    <t>上犹县梅水乡窑下村基础设施改造项目</t>
  </si>
  <si>
    <t>窑下村</t>
  </si>
  <si>
    <t>窑下组</t>
  </si>
  <si>
    <t>道路维修约300平方米，新建水渠约200米，蓄水池新建1处配套管网铺设，停车场新建约100平方米</t>
  </si>
  <si>
    <t>七、梅水乡小计</t>
  </si>
  <si>
    <t>上犹县油石乡水村村青山尾山塘整治项目</t>
  </si>
  <si>
    <t>油石乡</t>
  </si>
  <si>
    <t>水村</t>
  </si>
  <si>
    <t>曲坑</t>
  </si>
  <si>
    <t>山塘坝体维修加固，清淤，底涵、溢洪道等附属设施维修</t>
  </si>
  <si>
    <t>上犹县油石乡新田村江花井片基础设施提升改造项目</t>
  </si>
  <si>
    <t>新田</t>
  </si>
  <si>
    <t>江花井</t>
  </si>
  <si>
    <t>道路硬化约3.5米*130米，山塘整治一座</t>
  </si>
  <si>
    <t>上犹县油石乡河唇村陈屋组前坑山塘整治项目</t>
  </si>
  <si>
    <t>河唇村</t>
  </si>
  <si>
    <t>陈屋组</t>
  </si>
  <si>
    <t>新建排水底涵，斜管涵，新建溢洪道，坝面整治、加清淤等</t>
  </si>
  <si>
    <t>八、油石乡小计</t>
  </si>
  <si>
    <t>上犹县安和乡陶朱村莲花井环境整治项目</t>
  </si>
  <si>
    <t>安和乡</t>
  </si>
  <si>
    <t>陶朱村</t>
  </si>
  <si>
    <t>蔡屋组、莲花井组</t>
  </si>
  <si>
    <t>新建路面维修400㎡、河道清淤、生态驳岸建设200米等</t>
  </si>
  <si>
    <t>九、安和乡小计</t>
  </si>
  <si>
    <t>上犹县双溪乡左溪村油溪组挡土墙及水陂建设项目</t>
  </si>
  <si>
    <t>双溪乡</t>
  </si>
  <si>
    <t>左溪村</t>
  </si>
  <si>
    <t>游湾组</t>
  </si>
  <si>
    <t>水陂浇筑120立方米，挡土墙建设150立方米等基础设施建设等。</t>
  </si>
  <si>
    <t>上犹县双溪乡右溪村山塘组拦水坝项目</t>
  </si>
  <si>
    <t>右溪村</t>
  </si>
  <si>
    <t>山塘组</t>
  </si>
  <si>
    <t>修建水陂一座长25米，宽1.2米，高1米，新建水沟350米（0.5*0.5*0.5）</t>
  </si>
  <si>
    <t>十、双溪乡小计</t>
  </si>
  <si>
    <t>上犹县紫阳乡胜利村井珠头水渠建设项目</t>
  </si>
  <si>
    <t>紫阳乡</t>
  </si>
  <si>
    <t>胜利村</t>
  </si>
  <si>
    <t>井珠头组</t>
  </si>
  <si>
    <t>新建40*40水渠建设约1600米，及其它附属设施建设等。</t>
  </si>
  <si>
    <t>上犹县紫阳乡樟源龙形生态河堤建设项目</t>
  </si>
  <si>
    <t>高基坪村</t>
  </si>
  <si>
    <t>龙形组</t>
  </si>
  <si>
    <t>河堤建设约100米，其它附属设施建设等</t>
  </si>
  <si>
    <t>十一、紫阳乡小计</t>
  </si>
  <si>
    <t>上犹县水岩乡茶坑村庙前片道路维修项目</t>
  </si>
  <si>
    <t>水岩乡</t>
  </si>
  <si>
    <t>庙前组</t>
  </si>
  <si>
    <t>道路维修2000平方米、照明设施安装20盏等及其附属设施</t>
  </si>
  <si>
    <t>上犹县水岩乡爱联村洋洞片基础设施建设项目</t>
  </si>
  <si>
    <t>爱联村</t>
  </si>
  <si>
    <t>洋洞组</t>
  </si>
  <si>
    <t>新建一座长5米、宽4.5米、高4米桥梁，新建40*40水渠250米等及其附属设施</t>
  </si>
  <si>
    <t>上犹县水岩乡古田村农村安全饮水超滤膜设备及附属设施项目</t>
  </si>
  <si>
    <t>古田村</t>
  </si>
  <si>
    <t>君子坑组、古田组、社前组、栋子一二组</t>
  </si>
  <si>
    <t>安装40立方米/日超滤膜一体式设备一套及配套设备基础土建、水管安装等及其附属设施</t>
  </si>
  <si>
    <t>十二、水岩乡小计</t>
  </si>
  <si>
    <t>上犹县平富乡平富庄前安全饮水项目</t>
  </si>
  <si>
    <t>平富乡</t>
  </si>
  <si>
    <t>平富村、庄前村</t>
  </si>
  <si>
    <t>珠坑组等</t>
  </si>
  <si>
    <r>
      <t>新建过滤池</t>
    </r>
    <r>
      <rPr>
        <sz val="10"/>
        <rFont val="Calibri"/>
        <family val="2"/>
        <charset val="0"/>
      </rPr>
      <t>2</t>
    </r>
    <r>
      <rPr>
        <sz val="10"/>
        <rFont val="宋体"/>
        <charset val="134"/>
      </rPr>
      <t>座，过滤池物料换填</t>
    </r>
    <r>
      <rPr>
        <sz val="10"/>
        <rFont val="Calibri"/>
        <family val="2"/>
        <charset val="0"/>
      </rPr>
      <t>1</t>
    </r>
    <r>
      <rPr>
        <sz val="10"/>
        <rFont val="宋体"/>
        <charset val="134"/>
      </rPr>
      <t>处，灌溉用水管网约</t>
    </r>
    <r>
      <rPr>
        <sz val="10"/>
        <rFont val="Calibri"/>
        <family val="2"/>
        <charset val="0"/>
      </rPr>
      <t>400</t>
    </r>
    <r>
      <rPr>
        <sz val="10"/>
        <rFont val="宋体"/>
        <charset val="134"/>
      </rPr>
      <t>米，饮水管网铺设约</t>
    </r>
    <r>
      <rPr>
        <sz val="10"/>
        <rFont val="Calibri"/>
        <family val="2"/>
        <charset val="0"/>
      </rPr>
      <t>2000</t>
    </r>
    <r>
      <rPr>
        <sz val="10"/>
        <rFont val="宋体"/>
        <charset val="134"/>
      </rPr>
      <t>米等</t>
    </r>
  </si>
  <si>
    <t>上犹县平富乡庄坑村基础设施提升项目</t>
  </si>
  <si>
    <t>庄坑村</t>
  </si>
  <si>
    <t>下庄坑组等</t>
  </si>
  <si>
    <t>破损路面修复约800平方米，新建涵盖板约12平方米，新建挡墙约150立方米等</t>
  </si>
  <si>
    <t>十三、平富乡小计</t>
  </si>
  <si>
    <t>上犹县五指峰乡黄沙坑村热水组道路扩宽项目</t>
  </si>
  <si>
    <t>五指峰乡</t>
  </si>
  <si>
    <t>黄沙坑村</t>
  </si>
  <si>
    <t>热水组</t>
  </si>
  <si>
    <t>道路扩宽700米</t>
  </si>
  <si>
    <t>上犹县五指峰乡罗家山水毁河道及道路修复项目</t>
  </si>
  <si>
    <t>象形村</t>
  </si>
  <si>
    <t>罗家山组</t>
  </si>
  <si>
    <t>水毁河道、河堤修复150米，道路维修改造提升120米</t>
  </si>
  <si>
    <t>十四、五指峰乡小计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</si>
</sst>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20"/>
      <name val="黑体"/>
      <family val="3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Calibri"/>
      <family val="2"/>
      <charset val="0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7" borderId="15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8" applyNumberFormat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12" borderId="19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1" fillId="0" borderId="0" xfId="50" applyFill="1" applyAlignment="1">
      <alignment vertical="center" wrapText="1"/>
    </xf>
    <xf numFmtId="0" fontId="2" fillId="0" borderId="0" xfId="49" applyFont="1" applyFill="1" applyAlignment="1">
      <alignment vertical="center" wrapText="1"/>
    </xf>
    <xf numFmtId="0" fontId="3" fillId="0" borderId="0" xfId="50" applyFont="1" applyFill="1" applyAlignment="1">
      <alignment vertical="center" wrapText="1"/>
    </xf>
    <xf numFmtId="0" fontId="4" fillId="0" borderId="0" xfId="50" applyFont="1" applyFill="1" applyAlignment="1">
      <alignment vertical="center" wrapText="1"/>
    </xf>
    <xf numFmtId="0" fontId="1" fillId="0" borderId="0" xfId="49" applyFill="1" applyAlignment="1">
      <alignment vertical="center" wrapText="1"/>
    </xf>
    <xf numFmtId="0" fontId="1" fillId="0" borderId="0" xfId="49" applyFill="1" applyAlignment="1">
      <alignment vertical="center" wrapText="1"/>
    </xf>
    <xf numFmtId="0" fontId="1" fillId="0" borderId="0" xfId="49" applyFill="1" applyAlignment="1">
      <alignment horizontal="left" vertical="center" wrapText="1"/>
    </xf>
    <xf numFmtId="0" fontId="5" fillId="0" borderId="0" xfId="49" applyFont="1" applyFill="1" applyAlignment="1">
      <alignment vertical="center" wrapText="1"/>
    </xf>
    <xf numFmtId="0" fontId="5" fillId="0" borderId="0" xfId="49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0" xfId="50" applyFont="1" applyFill="1" applyAlignment="1">
      <alignment vertical="center" wrapText="1"/>
    </xf>
    <xf numFmtId="0" fontId="7" fillId="0" borderId="0" xfId="50" applyFont="1" applyFill="1" applyAlignment="1">
      <alignment vertical="center" wrapText="1"/>
    </xf>
    <xf numFmtId="0" fontId="1" fillId="0" borderId="0" xfId="50" applyFill="1" applyAlignment="1">
      <alignment horizontal="left" vertical="center" wrapText="1"/>
    </xf>
    <xf numFmtId="0" fontId="5" fillId="0" borderId="0" xfId="50" applyFont="1" applyFill="1" applyAlignment="1">
      <alignment vertical="center" wrapText="1"/>
    </xf>
    <xf numFmtId="0" fontId="8" fillId="0" borderId="0" xfId="49" applyFont="1" applyFill="1" applyAlignment="1">
      <alignment horizontal="center" vertical="center" wrapText="1"/>
    </xf>
    <xf numFmtId="0" fontId="8" fillId="0" borderId="0" xfId="49" applyFont="1" applyFill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9" fillId="0" borderId="2" xfId="50" applyFont="1" applyFill="1" applyBorder="1" applyAlignment="1">
      <alignment horizontal="center" vertical="center" wrapText="1"/>
    </xf>
    <xf numFmtId="0" fontId="9" fillId="0" borderId="1" xfId="50" applyFont="1" applyFill="1" applyBorder="1" applyAlignment="1">
      <alignment horizontal="left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left" vertical="center" wrapText="1"/>
    </xf>
    <xf numFmtId="0" fontId="10" fillId="0" borderId="3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>
      <alignment horizontal="left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7" xfId="5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4" fillId="0" borderId="1" xfId="5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10" fillId="0" borderId="10" xfId="50" applyFont="1" applyFill="1" applyBorder="1" applyAlignment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7" xfId="50" applyNumberFormat="1" applyFont="1" applyFill="1" applyBorder="1" applyAlignment="1">
      <alignment horizontal="left" vertical="center" wrapText="1"/>
    </xf>
    <xf numFmtId="0" fontId="14" fillId="0" borderId="7" xfId="50" applyFont="1" applyFill="1" applyBorder="1" applyAlignment="1">
      <alignment horizontal="left" vertical="center" wrapText="1"/>
    </xf>
    <xf numFmtId="0" fontId="10" fillId="0" borderId="7" xfId="50" applyNumberFormat="1" applyFont="1" applyFill="1" applyBorder="1" applyAlignment="1">
      <alignment horizontal="left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15" fillId="0" borderId="1" xfId="49" applyFont="1" applyFill="1" applyBorder="1" applyAlignment="1">
      <alignment horizontal="center" vertical="center" wrapText="1"/>
    </xf>
    <xf numFmtId="0" fontId="9" fillId="0" borderId="11" xfId="50" applyFont="1" applyFill="1" applyBorder="1" applyAlignment="1">
      <alignment horizontal="center" vertical="center" wrapText="1"/>
    </xf>
    <xf numFmtId="0" fontId="5" fillId="0" borderId="0" xfId="50" applyFont="1" applyFill="1" applyAlignment="1">
      <alignment vertical="center" wrapText="1"/>
    </xf>
    <xf numFmtId="0" fontId="9" fillId="0" borderId="12" xfId="50" applyFont="1" applyFill="1" applyBorder="1" applyAlignment="1">
      <alignment horizontal="center" vertical="center" wrapText="1"/>
    </xf>
    <xf numFmtId="0" fontId="9" fillId="0" borderId="13" xfId="50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3" xfId="50" applyFont="1" applyFill="1" applyBorder="1" applyAlignment="1">
      <alignment horizontal="center" vertical="center" wrapText="1"/>
    </xf>
    <xf numFmtId="0" fontId="10" fillId="0" borderId="13" xfId="50" applyFont="1" applyFill="1" applyBorder="1" applyAlignment="1">
      <alignment horizontal="center" vertical="center" wrapText="1"/>
    </xf>
    <xf numFmtId="176" fontId="3" fillId="0" borderId="6" xfId="50" applyNumberFormat="1" applyFont="1" applyFill="1" applyBorder="1" applyAlignment="1">
      <alignment horizontal="center" vertical="center" wrapText="1"/>
    </xf>
    <xf numFmtId="0" fontId="3" fillId="0" borderId="6" xfId="50" applyFont="1" applyFill="1" applyBorder="1" applyAlignment="1">
      <alignment horizontal="center" vertical="center" wrapText="1"/>
    </xf>
    <xf numFmtId="0" fontId="10" fillId="0" borderId="6" xfId="50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vertical="center" wrapText="1"/>
    </xf>
    <xf numFmtId="0" fontId="9" fillId="0" borderId="1" xfId="50" applyFont="1" applyFill="1" applyBorder="1" applyAlignment="1">
      <alignment vertical="center" wrapText="1"/>
    </xf>
    <xf numFmtId="176" fontId="16" fillId="0" borderId="1" xfId="5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13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4" fillId="0" borderId="11" xfId="50" applyNumberFormat="1" applyFont="1" applyFill="1" applyBorder="1" applyAlignment="1">
      <alignment horizontal="center" vertical="center" wrapText="1"/>
    </xf>
    <xf numFmtId="0" fontId="9" fillId="0" borderId="11" xfId="5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8"/>
  <sheetViews>
    <sheetView tabSelected="1" view="pageBreakPreview" zoomScaleNormal="100" topLeftCell="A13" workbookViewId="0">
      <selection activeCell="M24" sqref="M24"/>
    </sheetView>
  </sheetViews>
  <sheetFormatPr defaultColWidth="9" defaultRowHeight="13.5"/>
  <cols>
    <col min="1" max="1" width="8.125" style="5" customWidth="1"/>
    <col min="2" max="2" width="20.375" style="5" customWidth="1"/>
    <col min="3" max="3" width="7.125" style="5" customWidth="1"/>
    <col min="4" max="4" width="9.5" style="5" customWidth="1"/>
    <col min="5" max="5" width="12" style="5" customWidth="1"/>
    <col min="6" max="6" width="8.5" style="6" customWidth="1"/>
    <col min="7" max="7" width="27.375" style="7" customWidth="1"/>
    <col min="8" max="8" width="8.875" style="8" customWidth="1"/>
    <col min="9" max="9" width="8.125" style="8" customWidth="1"/>
    <col min="10" max="10" width="8.25" style="8" customWidth="1"/>
    <col min="11" max="13" width="8.25" style="9" customWidth="1"/>
    <col min="14" max="14" width="10.875" style="5" customWidth="1"/>
    <col min="15" max="16384" width="9" style="5"/>
  </cols>
  <sheetData>
    <row r="1" s="1" customFormat="1" ht="18.75" customHeight="1" spans="1:13">
      <c r="A1" s="10" t="s">
        <v>0</v>
      </c>
      <c r="B1" s="11"/>
      <c r="C1" s="11"/>
      <c r="D1" s="11"/>
      <c r="E1" s="11"/>
      <c r="F1" s="12"/>
      <c r="G1" s="13"/>
      <c r="H1" s="14"/>
      <c r="I1" s="14"/>
      <c r="J1" s="14"/>
      <c r="K1" s="55"/>
      <c r="L1" s="55"/>
      <c r="M1" s="55"/>
    </row>
    <row r="2" s="2" customFormat="1" ht="33" customHeight="1" spans="1:14">
      <c r="A2" s="15" t="s">
        <v>1</v>
      </c>
      <c r="B2" s="15"/>
      <c r="C2" s="15"/>
      <c r="D2" s="15"/>
      <c r="E2" s="15"/>
      <c r="F2" s="15"/>
      <c r="G2" s="16"/>
      <c r="H2" s="15"/>
      <c r="I2" s="15"/>
      <c r="J2" s="15"/>
      <c r="K2" s="15"/>
      <c r="L2" s="15"/>
      <c r="M2" s="15"/>
      <c r="N2" s="15"/>
    </row>
    <row r="3" s="3" customFormat="1" ht="21" customHeight="1" spans="1:14">
      <c r="A3" s="17" t="s">
        <v>2</v>
      </c>
      <c r="B3" s="17" t="s">
        <v>3</v>
      </c>
      <c r="C3" s="17" t="s">
        <v>4</v>
      </c>
      <c r="D3" s="17"/>
      <c r="E3" s="17"/>
      <c r="F3" s="18" t="s">
        <v>5</v>
      </c>
      <c r="G3" s="19" t="s">
        <v>6</v>
      </c>
      <c r="H3" s="19" t="s">
        <v>7</v>
      </c>
      <c r="I3" s="19"/>
      <c r="J3" s="19"/>
      <c r="K3" s="19" t="s">
        <v>8</v>
      </c>
      <c r="L3" s="19"/>
      <c r="M3" s="19"/>
      <c r="N3" s="56" t="s">
        <v>9</v>
      </c>
    </row>
    <row r="4" s="3" customFormat="1" ht="24.75" customHeight="1" spans="1:14">
      <c r="A4" s="17"/>
      <c r="B4" s="17"/>
      <c r="C4" s="17" t="s">
        <v>10</v>
      </c>
      <c r="D4" s="17" t="s">
        <v>11</v>
      </c>
      <c r="E4" s="17" t="s">
        <v>12</v>
      </c>
      <c r="F4" s="18"/>
      <c r="G4" s="18"/>
      <c r="H4" s="18" t="s">
        <v>13</v>
      </c>
      <c r="I4" s="18"/>
      <c r="J4" s="18"/>
      <c r="K4" s="18" t="s">
        <v>14</v>
      </c>
      <c r="L4" s="18" t="s">
        <v>15</v>
      </c>
      <c r="M4" s="18" t="s">
        <v>16</v>
      </c>
      <c r="N4" s="57"/>
    </row>
    <row r="5" s="3" customFormat="1" ht="15" customHeight="1" spans="1:14">
      <c r="A5" s="17"/>
      <c r="B5" s="17"/>
      <c r="C5" s="17"/>
      <c r="D5" s="17"/>
      <c r="E5" s="17"/>
      <c r="F5" s="18"/>
      <c r="G5" s="18"/>
      <c r="H5" s="18" t="s">
        <v>17</v>
      </c>
      <c r="I5" s="18" t="s">
        <v>18</v>
      </c>
      <c r="J5" s="18" t="s">
        <v>19</v>
      </c>
      <c r="K5" s="18"/>
      <c r="L5" s="18"/>
      <c r="M5" s="18"/>
      <c r="N5" s="57"/>
    </row>
    <row r="6" s="3" customFormat="1" ht="34" customHeight="1" spans="1:14">
      <c r="A6" s="17"/>
      <c r="B6" s="17"/>
      <c r="C6" s="17"/>
      <c r="D6" s="17"/>
      <c r="E6" s="17"/>
      <c r="F6" s="18"/>
      <c r="G6" s="18"/>
      <c r="H6" s="18"/>
      <c r="I6" s="18"/>
      <c r="J6" s="18"/>
      <c r="K6" s="18"/>
      <c r="L6" s="18"/>
      <c r="M6" s="18"/>
      <c r="N6" s="57"/>
    </row>
    <row r="7" s="4" customFormat="1" ht="30" customHeight="1" spans="1:14">
      <c r="A7" s="17"/>
      <c r="B7" s="17" t="s">
        <v>17</v>
      </c>
      <c r="C7" s="17"/>
      <c r="D7" s="17"/>
      <c r="E7" s="17"/>
      <c r="F7" s="18"/>
      <c r="G7" s="20"/>
      <c r="H7" s="18">
        <f t="shared" ref="H7:M7" si="0">H15+H18+H24+H27+H30+H33+H36+H40+H42+H45+H48+H52+H55+H58</f>
        <v>1063.73</v>
      </c>
      <c r="I7" s="18">
        <f t="shared" si="0"/>
        <v>1006.53</v>
      </c>
      <c r="J7" s="18">
        <f t="shared" si="0"/>
        <v>57.2</v>
      </c>
      <c r="K7" s="18">
        <f t="shared" si="0"/>
        <v>62</v>
      </c>
      <c r="L7" s="18">
        <f t="shared" si="0"/>
        <v>12077</v>
      </c>
      <c r="M7" s="18">
        <f t="shared" si="0"/>
        <v>6427</v>
      </c>
      <c r="N7" s="57"/>
    </row>
    <row r="8" s="3" customFormat="1" ht="36" customHeight="1" spans="1:14">
      <c r="A8" s="21">
        <v>1</v>
      </c>
      <c r="B8" s="22" t="s">
        <v>20</v>
      </c>
      <c r="C8" s="22" t="s">
        <v>21</v>
      </c>
      <c r="D8" s="22" t="s">
        <v>22</v>
      </c>
      <c r="E8" s="22" t="s">
        <v>23</v>
      </c>
      <c r="F8" s="23" t="s">
        <v>24</v>
      </c>
      <c r="G8" s="24" t="s">
        <v>25</v>
      </c>
      <c r="H8" s="22">
        <v>20</v>
      </c>
      <c r="I8" s="58">
        <v>18.88</v>
      </c>
      <c r="J8" s="23">
        <v>1.12</v>
      </c>
      <c r="K8" s="22">
        <v>3</v>
      </c>
      <c r="L8" s="22">
        <v>550</v>
      </c>
      <c r="M8" s="22">
        <v>287</v>
      </c>
      <c r="N8" s="59"/>
    </row>
    <row r="9" s="3" customFormat="1" ht="64" customHeight="1" spans="1:14">
      <c r="A9" s="21">
        <v>2</v>
      </c>
      <c r="B9" s="22" t="s">
        <v>26</v>
      </c>
      <c r="C9" s="22" t="s">
        <v>21</v>
      </c>
      <c r="D9" s="22" t="s">
        <v>27</v>
      </c>
      <c r="E9" s="22" t="s">
        <v>28</v>
      </c>
      <c r="F9" s="23" t="s">
        <v>29</v>
      </c>
      <c r="G9" s="24" t="s">
        <v>30</v>
      </c>
      <c r="H9" s="22">
        <v>48</v>
      </c>
      <c r="I9" s="58">
        <v>45.31</v>
      </c>
      <c r="J9" s="23">
        <v>2.69</v>
      </c>
      <c r="K9" s="22">
        <v>1</v>
      </c>
      <c r="L9" s="22">
        <v>327</v>
      </c>
      <c r="M9" s="22">
        <v>210</v>
      </c>
      <c r="N9" s="60"/>
    </row>
    <row r="10" s="3" customFormat="1" ht="38" customHeight="1" spans="1:14">
      <c r="A10" s="21">
        <v>3</v>
      </c>
      <c r="B10" s="22" t="s">
        <v>31</v>
      </c>
      <c r="C10" s="22" t="s">
        <v>21</v>
      </c>
      <c r="D10" s="22" t="s">
        <v>27</v>
      </c>
      <c r="E10" s="22" t="s">
        <v>32</v>
      </c>
      <c r="F10" s="23" t="s">
        <v>33</v>
      </c>
      <c r="G10" s="24" t="s">
        <v>34</v>
      </c>
      <c r="H10" s="22">
        <v>10</v>
      </c>
      <c r="I10" s="58">
        <v>9.44</v>
      </c>
      <c r="J10" s="23">
        <v>0.56</v>
      </c>
      <c r="K10" s="22">
        <v>1</v>
      </c>
      <c r="L10" s="22">
        <v>90</v>
      </c>
      <c r="M10" s="22">
        <v>10</v>
      </c>
      <c r="N10" s="59"/>
    </row>
    <row r="11" s="3" customFormat="1" ht="38" customHeight="1" spans="1:14">
      <c r="A11" s="21">
        <v>4</v>
      </c>
      <c r="B11" s="22" t="s">
        <v>35</v>
      </c>
      <c r="C11" s="22" t="s">
        <v>21</v>
      </c>
      <c r="D11" s="22" t="s">
        <v>36</v>
      </c>
      <c r="E11" s="22" t="s">
        <v>37</v>
      </c>
      <c r="F11" s="23" t="s">
        <v>38</v>
      </c>
      <c r="G11" s="24" t="s">
        <v>39</v>
      </c>
      <c r="H11" s="22">
        <v>8</v>
      </c>
      <c r="I11" s="58">
        <v>7.55</v>
      </c>
      <c r="J11" s="23">
        <v>0.45</v>
      </c>
      <c r="K11" s="22">
        <v>1</v>
      </c>
      <c r="L11" s="22">
        <v>210</v>
      </c>
      <c r="M11" s="22">
        <v>15</v>
      </c>
      <c r="N11" s="59"/>
    </row>
    <row r="12" s="3" customFormat="1" ht="38" customHeight="1" spans="1:14">
      <c r="A12" s="21">
        <v>5</v>
      </c>
      <c r="B12" s="22" t="s">
        <v>40</v>
      </c>
      <c r="C12" s="22" t="s">
        <v>21</v>
      </c>
      <c r="D12" s="22" t="s">
        <v>41</v>
      </c>
      <c r="E12" s="22" t="s">
        <v>42</v>
      </c>
      <c r="F12" s="23" t="s">
        <v>29</v>
      </c>
      <c r="G12" s="24" t="s">
        <v>43</v>
      </c>
      <c r="H12" s="22">
        <v>15</v>
      </c>
      <c r="I12" s="58">
        <v>14.16</v>
      </c>
      <c r="J12" s="23">
        <v>0.84</v>
      </c>
      <c r="K12" s="22">
        <v>1</v>
      </c>
      <c r="L12" s="22">
        <v>530</v>
      </c>
      <c r="M12" s="22">
        <v>36</v>
      </c>
      <c r="N12" s="59"/>
    </row>
    <row r="13" s="3" customFormat="1" ht="92" customHeight="1" spans="1:14">
      <c r="A13" s="21">
        <v>6</v>
      </c>
      <c r="B13" s="25" t="s">
        <v>44</v>
      </c>
      <c r="C13" s="26" t="s">
        <v>21</v>
      </c>
      <c r="D13" s="27" t="s">
        <v>45</v>
      </c>
      <c r="E13" s="28" t="s">
        <v>46</v>
      </c>
      <c r="F13" s="23" t="s">
        <v>24</v>
      </c>
      <c r="G13" s="24" t="s">
        <v>47</v>
      </c>
      <c r="H13" s="22">
        <v>43.73</v>
      </c>
      <c r="I13" s="58">
        <v>41.28</v>
      </c>
      <c r="J13" s="23">
        <v>2.45</v>
      </c>
      <c r="K13" s="22">
        <v>5</v>
      </c>
      <c r="L13" s="22">
        <v>537</v>
      </c>
      <c r="M13" s="22">
        <v>332</v>
      </c>
      <c r="N13" s="59"/>
    </row>
    <row r="14" s="3" customFormat="1" ht="38" customHeight="1" spans="1:14">
      <c r="A14" s="21">
        <v>7</v>
      </c>
      <c r="B14" s="29" t="s">
        <v>48</v>
      </c>
      <c r="C14" s="29" t="s">
        <v>49</v>
      </c>
      <c r="D14" s="29" t="s">
        <v>50</v>
      </c>
      <c r="E14" s="29" t="s">
        <v>51</v>
      </c>
      <c r="F14" s="23" t="s">
        <v>24</v>
      </c>
      <c r="G14" s="30" t="s">
        <v>52</v>
      </c>
      <c r="H14" s="31">
        <v>35</v>
      </c>
      <c r="I14" s="61">
        <v>33.04</v>
      </c>
      <c r="J14" s="62">
        <v>1.96</v>
      </c>
      <c r="K14" s="31">
        <v>8</v>
      </c>
      <c r="L14" s="63">
        <v>400</v>
      </c>
      <c r="M14" s="31">
        <v>100</v>
      </c>
      <c r="N14" s="64"/>
    </row>
    <row r="15" s="4" customFormat="1" ht="23" customHeight="1" spans="1:14">
      <c r="A15" s="18"/>
      <c r="B15" s="18" t="s">
        <v>53</v>
      </c>
      <c r="C15" s="18"/>
      <c r="D15" s="18"/>
      <c r="E15" s="18"/>
      <c r="F15" s="23"/>
      <c r="G15" s="32"/>
      <c r="H15" s="18">
        <f t="shared" ref="H15:M15" si="1">SUM(H8:H14)</f>
        <v>179.73</v>
      </c>
      <c r="I15" s="65">
        <f t="shared" si="1"/>
        <v>169.66</v>
      </c>
      <c r="J15" s="65">
        <f t="shared" si="1"/>
        <v>10.07</v>
      </c>
      <c r="K15" s="18">
        <f t="shared" si="1"/>
        <v>20</v>
      </c>
      <c r="L15" s="18">
        <f t="shared" si="1"/>
        <v>2644</v>
      </c>
      <c r="M15" s="18">
        <f t="shared" si="1"/>
        <v>990</v>
      </c>
      <c r="N15" s="66"/>
    </row>
    <row r="16" s="4" customFormat="1" ht="45" customHeight="1" spans="1:14">
      <c r="A16" s="21">
        <v>8</v>
      </c>
      <c r="B16" s="33" t="s">
        <v>54</v>
      </c>
      <c r="C16" s="33" t="s">
        <v>55</v>
      </c>
      <c r="D16" s="33" t="s">
        <v>56</v>
      </c>
      <c r="E16" s="33" t="s">
        <v>57</v>
      </c>
      <c r="F16" s="23" t="s">
        <v>38</v>
      </c>
      <c r="G16" s="34" t="s">
        <v>58</v>
      </c>
      <c r="H16" s="22">
        <v>40</v>
      </c>
      <c r="I16" s="58">
        <v>37.76</v>
      </c>
      <c r="J16" s="23">
        <v>2.24</v>
      </c>
      <c r="K16" s="22">
        <v>1</v>
      </c>
      <c r="L16" s="22">
        <v>660</v>
      </c>
      <c r="M16" s="22">
        <v>647</v>
      </c>
      <c r="N16" s="22"/>
    </row>
    <row r="17" s="3" customFormat="1" ht="39" customHeight="1" spans="1:14">
      <c r="A17" s="21">
        <v>9</v>
      </c>
      <c r="B17" s="33" t="s">
        <v>59</v>
      </c>
      <c r="C17" s="33" t="s">
        <v>55</v>
      </c>
      <c r="D17" s="33" t="s">
        <v>60</v>
      </c>
      <c r="E17" s="33" t="s">
        <v>61</v>
      </c>
      <c r="F17" s="23" t="s">
        <v>24</v>
      </c>
      <c r="G17" s="34" t="s">
        <v>62</v>
      </c>
      <c r="H17" s="22">
        <v>20</v>
      </c>
      <c r="I17" s="58">
        <v>18.88</v>
      </c>
      <c r="J17" s="23">
        <v>1.12</v>
      </c>
      <c r="K17" s="22">
        <v>2</v>
      </c>
      <c r="L17" s="22">
        <v>510</v>
      </c>
      <c r="M17" s="22">
        <v>433</v>
      </c>
      <c r="N17" s="22"/>
    </row>
    <row r="18" s="3" customFormat="1" ht="23" customHeight="1" spans="1:14">
      <c r="A18" s="18"/>
      <c r="B18" s="18" t="s">
        <v>63</v>
      </c>
      <c r="C18" s="17"/>
      <c r="D18" s="17"/>
      <c r="E18" s="17"/>
      <c r="F18" s="23"/>
      <c r="G18" s="32"/>
      <c r="H18" s="18">
        <f t="shared" ref="H18:M18" si="2">SUM(H16:H17)</f>
        <v>60</v>
      </c>
      <c r="I18" s="65">
        <f t="shared" si="2"/>
        <v>56.64</v>
      </c>
      <c r="J18" s="65">
        <f t="shared" si="2"/>
        <v>3.36</v>
      </c>
      <c r="K18" s="18">
        <f t="shared" si="2"/>
        <v>3</v>
      </c>
      <c r="L18" s="18">
        <f t="shared" si="2"/>
        <v>1170</v>
      </c>
      <c r="M18" s="18">
        <f t="shared" si="2"/>
        <v>1080</v>
      </c>
      <c r="N18" s="67"/>
    </row>
    <row r="19" s="3" customFormat="1" ht="36" customHeight="1" spans="1:14">
      <c r="A19" s="21">
        <v>10</v>
      </c>
      <c r="B19" s="35" t="s">
        <v>64</v>
      </c>
      <c r="C19" s="36" t="s">
        <v>65</v>
      </c>
      <c r="D19" s="35" t="s">
        <v>66</v>
      </c>
      <c r="E19" s="35" t="s">
        <v>67</v>
      </c>
      <c r="F19" s="23" t="s">
        <v>29</v>
      </c>
      <c r="G19" s="37" t="s">
        <v>68</v>
      </c>
      <c r="H19" s="38">
        <v>20</v>
      </c>
      <c r="I19" s="68">
        <v>18.88</v>
      </c>
      <c r="J19" s="69">
        <v>1.12</v>
      </c>
      <c r="K19" s="38">
        <v>2</v>
      </c>
      <c r="L19" s="70">
        <v>260</v>
      </c>
      <c r="M19" s="38">
        <v>78</v>
      </c>
      <c r="N19" s="22"/>
    </row>
    <row r="20" s="3" customFormat="1" ht="42" customHeight="1" spans="1:14">
      <c r="A20" s="22">
        <v>11</v>
      </c>
      <c r="B20" s="36" t="s">
        <v>69</v>
      </c>
      <c r="C20" s="36" t="s">
        <v>65</v>
      </c>
      <c r="D20" s="36" t="s">
        <v>70</v>
      </c>
      <c r="E20" s="36" t="s">
        <v>71</v>
      </c>
      <c r="F20" s="23" t="s">
        <v>33</v>
      </c>
      <c r="G20" s="39" t="s">
        <v>72</v>
      </c>
      <c r="H20" s="38">
        <v>20</v>
      </c>
      <c r="I20" s="68">
        <v>18.88</v>
      </c>
      <c r="J20" s="69">
        <v>1.12</v>
      </c>
      <c r="K20" s="38">
        <v>2</v>
      </c>
      <c r="L20" s="70">
        <v>170</v>
      </c>
      <c r="M20" s="38">
        <v>87</v>
      </c>
      <c r="N20" s="22"/>
    </row>
    <row r="21" s="3" customFormat="1" ht="47" customHeight="1" spans="1:14">
      <c r="A21" s="21">
        <v>12</v>
      </c>
      <c r="B21" s="36" t="s">
        <v>73</v>
      </c>
      <c r="C21" s="36" t="s">
        <v>65</v>
      </c>
      <c r="D21" s="36" t="s">
        <v>74</v>
      </c>
      <c r="E21" s="36" t="s">
        <v>75</v>
      </c>
      <c r="F21" s="23" t="s">
        <v>76</v>
      </c>
      <c r="G21" s="39" t="s">
        <v>77</v>
      </c>
      <c r="H21" s="38">
        <v>48</v>
      </c>
      <c r="I21" s="68">
        <v>45.31</v>
      </c>
      <c r="J21" s="69">
        <v>2.69</v>
      </c>
      <c r="K21" s="38">
        <v>1</v>
      </c>
      <c r="L21" s="70">
        <v>220</v>
      </c>
      <c r="M21" s="38">
        <v>158</v>
      </c>
      <c r="N21" s="22"/>
    </row>
    <row r="22" s="3" customFormat="1" ht="47" customHeight="1" spans="1:14">
      <c r="A22" s="22">
        <v>23</v>
      </c>
      <c r="B22" s="36" t="s">
        <v>78</v>
      </c>
      <c r="C22" s="36" t="s">
        <v>65</v>
      </c>
      <c r="D22" s="36" t="s">
        <v>79</v>
      </c>
      <c r="E22" s="36" t="s">
        <v>80</v>
      </c>
      <c r="F22" s="23" t="s">
        <v>76</v>
      </c>
      <c r="G22" s="39" t="s">
        <v>81</v>
      </c>
      <c r="H22" s="38">
        <v>45</v>
      </c>
      <c r="I22" s="68">
        <v>42.48</v>
      </c>
      <c r="J22" s="69">
        <v>2.52</v>
      </c>
      <c r="K22" s="38">
        <v>1</v>
      </c>
      <c r="L22" s="70">
        <v>170</v>
      </c>
      <c r="M22" s="38">
        <v>121</v>
      </c>
      <c r="N22" s="22"/>
    </row>
    <row r="23" s="3" customFormat="1" ht="47" customHeight="1" spans="1:14">
      <c r="A23" s="21">
        <v>14</v>
      </c>
      <c r="B23" s="36" t="s">
        <v>82</v>
      </c>
      <c r="C23" s="36" t="s">
        <v>65</v>
      </c>
      <c r="D23" s="36" t="s">
        <v>83</v>
      </c>
      <c r="E23" s="36" t="s">
        <v>84</v>
      </c>
      <c r="F23" s="23" t="s">
        <v>76</v>
      </c>
      <c r="G23" s="39" t="s">
        <v>85</v>
      </c>
      <c r="H23" s="38">
        <v>38</v>
      </c>
      <c r="I23" s="68">
        <v>35.87</v>
      </c>
      <c r="J23" s="69">
        <v>2.13</v>
      </c>
      <c r="K23" s="38">
        <v>1</v>
      </c>
      <c r="L23" s="70">
        <v>240</v>
      </c>
      <c r="M23" s="38">
        <v>85</v>
      </c>
      <c r="N23" s="22"/>
    </row>
    <row r="24" s="4" customFormat="1" ht="23" customHeight="1" spans="1:14">
      <c r="A24" s="18"/>
      <c r="B24" s="18" t="s">
        <v>86</v>
      </c>
      <c r="C24" s="18"/>
      <c r="D24" s="18"/>
      <c r="E24" s="18"/>
      <c r="F24" s="23"/>
      <c r="G24" s="32"/>
      <c r="H24" s="18">
        <f t="shared" ref="H24:M24" si="3">SUM(H19:H23)</f>
        <v>171</v>
      </c>
      <c r="I24" s="65">
        <f t="shared" si="3"/>
        <v>161.42</v>
      </c>
      <c r="J24" s="65">
        <f t="shared" si="3"/>
        <v>9.58</v>
      </c>
      <c r="K24" s="18">
        <f t="shared" si="3"/>
        <v>7</v>
      </c>
      <c r="L24" s="18">
        <f t="shared" si="3"/>
        <v>1060</v>
      </c>
      <c r="M24" s="18">
        <f t="shared" si="3"/>
        <v>529</v>
      </c>
      <c r="N24" s="67"/>
    </row>
    <row r="25" s="3" customFormat="1" ht="48" customHeight="1" spans="1:14">
      <c r="A25" s="22">
        <v>15</v>
      </c>
      <c r="B25" s="22" t="s">
        <v>87</v>
      </c>
      <c r="C25" s="40" t="s">
        <v>88</v>
      </c>
      <c r="D25" s="40" t="s">
        <v>89</v>
      </c>
      <c r="E25" s="22" t="s">
        <v>90</v>
      </c>
      <c r="F25" s="23" t="s">
        <v>91</v>
      </c>
      <c r="G25" s="34" t="s">
        <v>92</v>
      </c>
      <c r="H25" s="22">
        <v>45</v>
      </c>
      <c r="I25" s="58">
        <v>44.87</v>
      </c>
      <c r="J25" s="23">
        <v>0.13</v>
      </c>
      <c r="K25" s="40">
        <v>1</v>
      </c>
      <c r="L25" s="22">
        <v>300</v>
      </c>
      <c r="M25" s="22">
        <v>122</v>
      </c>
      <c r="N25" s="22" t="s">
        <v>93</v>
      </c>
    </row>
    <row r="26" s="3" customFormat="1" ht="46" customHeight="1" spans="1:14">
      <c r="A26" s="22">
        <v>16</v>
      </c>
      <c r="B26" s="22" t="s">
        <v>94</v>
      </c>
      <c r="C26" s="40" t="s">
        <v>88</v>
      </c>
      <c r="D26" s="40" t="s">
        <v>95</v>
      </c>
      <c r="E26" s="22" t="s">
        <v>96</v>
      </c>
      <c r="F26" s="23" t="s">
        <v>38</v>
      </c>
      <c r="G26" s="34" t="s">
        <v>97</v>
      </c>
      <c r="H26" s="22">
        <v>23</v>
      </c>
      <c r="I26" s="58">
        <v>21.71</v>
      </c>
      <c r="J26" s="23">
        <v>1.29</v>
      </c>
      <c r="K26" s="40">
        <v>1</v>
      </c>
      <c r="L26" s="22">
        <v>120</v>
      </c>
      <c r="M26" s="22">
        <v>56</v>
      </c>
      <c r="N26" s="22"/>
    </row>
    <row r="27" s="3" customFormat="1" ht="23" customHeight="1" spans="1:14">
      <c r="A27" s="18"/>
      <c r="B27" s="18" t="s">
        <v>98</v>
      </c>
      <c r="C27" s="41"/>
      <c r="D27" s="41"/>
      <c r="E27" s="41"/>
      <c r="F27" s="23"/>
      <c r="G27" s="32"/>
      <c r="H27" s="18">
        <f t="shared" ref="H27:M27" si="4">SUM(H25:H26)</f>
        <v>68</v>
      </c>
      <c r="I27" s="65">
        <f t="shared" si="4"/>
        <v>66.58</v>
      </c>
      <c r="J27" s="65">
        <f t="shared" si="4"/>
        <v>1.42</v>
      </c>
      <c r="K27" s="18">
        <f t="shared" si="4"/>
        <v>2</v>
      </c>
      <c r="L27" s="18">
        <f t="shared" si="4"/>
        <v>420</v>
      </c>
      <c r="M27" s="18">
        <f t="shared" si="4"/>
        <v>178</v>
      </c>
      <c r="N27" s="67"/>
    </row>
    <row r="28" s="3" customFormat="1" ht="54" customHeight="1" spans="1:14">
      <c r="A28" s="21">
        <v>17</v>
      </c>
      <c r="B28" s="42" t="s">
        <v>99</v>
      </c>
      <c r="C28" s="42" t="s">
        <v>100</v>
      </c>
      <c r="D28" s="42" t="s">
        <v>101</v>
      </c>
      <c r="E28" s="42" t="s">
        <v>102</v>
      </c>
      <c r="F28" s="23" t="s">
        <v>29</v>
      </c>
      <c r="G28" s="43" t="s">
        <v>103</v>
      </c>
      <c r="H28" s="27">
        <v>25</v>
      </c>
      <c r="I28" s="58">
        <v>23.6</v>
      </c>
      <c r="J28" s="23">
        <v>1.4</v>
      </c>
      <c r="K28" s="26">
        <v>1</v>
      </c>
      <c r="L28" s="22">
        <v>330</v>
      </c>
      <c r="M28" s="27">
        <v>73</v>
      </c>
      <c r="N28" s="22"/>
    </row>
    <row r="29" s="3" customFormat="1" ht="54" customHeight="1" spans="1:14">
      <c r="A29" s="22">
        <v>18</v>
      </c>
      <c r="B29" s="42" t="s">
        <v>104</v>
      </c>
      <c r="C29" s="42" t="s">
        <v>100</v>
      </c>
      <c r="D29" s="42" t="s">
        <v>105</v>
      </c>
      <c r="E29" s="42" t="s">
        <v>106</v>
      </c>
      <c r="F29" s="23" t="s">
        <v>29</v>
      </c>
      <c r="G29" s="43" t="s">
        <v>107</v>
      </c>
      <c r="H29" s="26">
        <v>13</v>
      </c>
      <c r="I29" s="58">
        <v>12.27</v>
      </c>
      <c r="J29" s="23">
        <v>0.73</v>
      </c>
      <c r="K29" s="26">
        <v>1</v>
      </c>
      <c r="L29" s="22">
        <v>400</v>
      </c>
      <c r="M29" s="26">
        <v>44</v>
      </c>
      <c r="N29" s="22"/>
    </row>
    <row r="30" s="4" customFormat="1" ht="23" customHeight="1" spans="1:14">
      <c r="A30" s="22"/>
      <c r="B30" s="18" t="s">
        <v>108</v>
      </c>
      <c r="C30" s="44"/>
      <c r="D30" s="44"/>
      <c r="E30" s="44"/>
      <c r="F30" s="23"/>
      <c r="G30" s="45"/>
      <c r="H30" s="41">
        <f t="shared" ref="H30:M30" si="5">SUM(H28:H29)</f>
        <v>38</v>
      </c>
      <c r="I30" s="65">
        <f t="shared" si="5"/>
        <v>35.87</v>
      </c>
      <c r="J30" s="65">
        <f t="shared" si="5"/>
        <v>2.13</v>
      </c>
      <c r="K30" s="41">
        <f t="shared" si="5"/>
        <v>2</v>
      </c>
      <c r="L30" s="41">
        <f t="shared" si="5"/>
        <v>730</v>
      </c>
      <c r="M30" s="41">
        <f t="shared" si="5"/>
        <v>117</v>
      </c>
      <c r="N30" s="67"/>
    </row>
    <row r="31" s="3" customFormat="1" ht="41" customHeight="1" spans="1:14">
      <c r="A31" s="22">
        <v>19</v>
      </c>
      <c r="B31" s="33" t="s">
        <v>109</v>
      </c>
      <c r="C31" s="33" t="s">
        <v>110</v>
      </c>
      <c r="D31" s="33" t="s">
        <v>111</v>
      </c>
      <c r="E31" s="22" t="s">
        <v>112</v>
      </c>
      <c r="F31" s="23" t="s">
        <v>38</v>
      </c>
      <c r="G31" s="34" t="s">
        <v>113</v>
      </c>
      <c r="H31" s="22">
        <v>15</v>
      </c>
      <c r="I31" s="58">
        <v>14.16</v>
      </c>
      <c r="J31" s="23">
        <v>0.84</v>
      </c>
      <c r="K31" s="22">
        <v>1</v>
      </c>
      <c r="L31" s="22">
        <v>500</v>
      </c>
      <c r="M31" s="22">
        <v>300</v>
      </c>
      <c r="N31" s="21"/>
    </row>
    <row r="32" s="3" customFormat="1" ht="37" customHeight="1" spans="1:14">
      <c r="A32" s="22">
        <v>20</v>
      </c>
      <c r="B32" s="33" t="s">
        <v>114</v>
      </c>
      <c r="C32" s="33" t="s">
        <v>110</v>
      </c>
      <c r="D32" s="33" t="s">
        <v>115</v>
      </c>
      <c r="E32" s="33" t="s">
        <v>116</v>
      </c>
      <c r="F32" s="23" t="s">
        <v>33</v>
      </c>
      <c r="G32" s="34" t="s">
        <v>117</v>
      </c>
      <c r="H32" s="22">
        <v>19</v>
      </c>
      <c r="I32" s="58">
        <v>17.93</v>
      </c>
      <c r="J32" s="23">
        <v>1.07</v>
      </c>
      <c r="K32" s="22">
        <v>1</v>
      </c>
      <c r="L32" s="22">
        <v>620</v>
      </c>
      <c r="M32" s="22">
        <v>450</v>
      </c>
      <c r="N32" s="21"/>
    </row>
    <row r="33" s="4" customFormat="1" ht="23" customHeight="1" spans="1:14">
      <c r="A33" s="18"/>
      <c r="B33" s="18" t="s">
        <v>118</v>
      </c>
      <c r="C33" s="17"/>
      <c r="D33" s="17"/>
      <c r="E33" s="17"/>
      <c r="F33" s="23"/>
      <c r="G33" s="32"/>
      <c r="H33" s="18">
        <f t="shared" ref="H33:M33" si="6">SUM(H31:H32)</f>
        <v>34</v>
      </c>
      <c r="I33" s="71">
        <f t="shared" si="6"/>
        <v>32.09</v>
      </c>
      <c r="J33" s="71">
        <f t="shared" si="6"/>
        <v>1.91</v>
      </c>
      <c r="K33" s="18">
        <f t="shared" si="6"/>
        <v>2</v>
      </c>
      <c r="L33" s="18">
        <f t="shared" si="6"/>
        <v>1120</v>
      </c>
      <c r="M33" s="18">
        <f t="shared" si="6"/>
        <v>750</v>
      </c>
      <c r="N33" s="67"/>
    </row>
    <row r="34" s="3" customFormat="1" ht="45" customHeight="1" spans="1:14">
      <c r="A34" s="22">
        <v>21</v>
      </c>
      <c r="B34" s="22" t="s">
        <v>119</v>
      </c>
      <c r="C34" s="40" t="s">
        <v>120</v>
      </c>
      <c r="D34" s="40" t="s">
        <v>121</v>
      </c>
      <c r="E34" s="22" t="s">
        <v>122</v>
      </c>
      <c r="F34" s="23" t="s">
        <v>38</v>
      </c>
      <c r="G34" s="46" t="s">
        <v>123</v>
      </c>
      <c r="H34" s="22">
        <v>30</v>
      </c>
      <c r="I34" s="58">
        <v>28.32</v>
      </c>
      <c r="J34" s="23">
        <v>1.68</v>
      </c>
      <c r="K34" s="40">
        <v>1</v>
      </c>
      <c r="L34" s="22">
        <v>570</v>
      </c>
      <c r="M34" s="22">
        <v>285</v>
      </c>
      <c r="N34" s="21"/>
    </row>
    <row r="35" s="3" customFormat="1" ht="45" customHeight="1" spans="1:14">
      <c r="A35" s="22">
        <v>22</v>
      </c>
      <c r="B35" s="22" t="s">
        <v>124</v>
      </c>
      <c r="C35" s="40" t="s">
        <v>120</v>
      </c>
      <c r="D35" s="40" t="s">
        <v>125</v>
      </c>
      <c r="E35" s="22" t="s">
        <v>126</v>
      </c>
      <c r="F35" s="23" t="s">
        <v>38</v>
      </c>
      <c r="G35" s="34" t="s">
        <v>127</v>
      </c>
      <c r="H35" s="22">
        <v>30</v>
      </c>
      <c r="I35" s="58">
        <v>28.32</v>
      </c>
      <c r="J35" s="23">
        <v>1.68</v>
      </c>
      <c r="K35" s="40">
        <v>1</v>
      </c>
      <c r="L35" s="22">
        <v>200</v>
      </c>
      <c r="M35" s="22">
        <v>117</v>
      </c>
      <c r="N35" s="21"/>
    </row>
    <row r="36" s="3" customFormat="1" ht="23" customHeight="1" spans="1:14">
      <c r="A36" s="18"/>
      <c r="B36" s="18" t="s">
        <v>128</v>
      </c>
      <c r="C36" s="17"/>
      <c r="D36" s="17"/>
      <c r="E36" s="17"/>
      <c r="F36" s="23"/>
      <c r="G36" s="32"/>
      <c r="H36" s="18">
        <f t="shared" ref="H36:M36" si="7">SUM(H34:H35)</f>
        <v>60</v>
      </c>
      <c r="I36" s="71">
        <f t="shared" si="7"/>
        <v>56.64</v>
      </c>
      <c r="J36" s="71">
        <f t="shared" si="7"/>
        <v>3.36</v>
      </c>
      <c r="K36" s="18">
        <f t="shared" si="7"/>
        <v>2</v>
      </c>
      <c r="L36" s="18">
        <f t="shared" si="7"/>
        <v>770</v>
      </c>
      <c r="M36" s="18">
        <f t="shared" si="7"/>
        <v>402</v>
      </c>
      <c r="N36" s="67"/>
    </row>
    <row r="37" s="3" customFormat="1" ht="38" customHeight="1" spans="1:14">
      <c r="A37" s="21">
        <v>23</v>
      </c>
      <c r="B37" s="22" t="s">
        <v>129</v>
      </c>
      <c r="C37" s="22" t="s">
        <v>130</v>
      </c>
      <c r="D37" s="22" t="s">
        <v>131</v>
      </c>
      <c r="E37" s="22" t="s">
        <v>132</v>
      </c>
      <c r="F37" s="23" t="s">
        <v>76</v>
      </c>
      <c r="G37" s="34" t="s">
        <v>133</v>
      </c>
      <c r="H37" s="22">
        <v>40</v>
      </c>
      <c r="I37" s="58">
        <v>37.76</v>
      </c>
      <c r="J37" s="23">
        <v>2.24</v>
      </c>
      <c r="K37" s="22">
        <v>1</v>
      </c>
      <c r="L37" s="22">
        <v>153</v>
      </c>
      <c r="M37" s="22">
        <v>30</v>
      </c>
      <c r="N37" s="21"/>
    </row>
    <row r="38" s="3" customFormat="1" ht="38" customHeight="1" spans="1:14">
      <c r="A38" s="21">
        <v>24</v>
      </c>
      <c r="B38" s="22" t="s">
        <v>134</v>
      </c>
      <c r="C38" s="22" t="s">
        <v>130</v>
      </c>
      <c r="D38" s="22" t="s">
        <v>135</v>
      </c>
      <c r="E38" s="22" t="s">
        <v>136</v>
      </c>
      <c r="F38" s="23" t="s">
        <v>29</v>
      </c>
      <c r="G38" s="34" t="s">
        <v>137</v>
      </c>
      <c r="H38" s="22">
        <v>10</v>
      </c>
      <c r="I38" s="58">
        <v>9.44</v>
      </c>
      <c r="J38" s="23">
        <v>0.56</v>
      </c>
      <c r="K38" s="22">
        <v>1</v>
      </c>
      <c r="L38" s="22">
        <v>88</v>
      </c>
      <c r="M38" s="22">
        <v>40</v>
      </c>
      <c r="N38" s="21"/>
    </row>
    <row r="39" s="3" customFormat="1" ht="38" customHeight="1" spans="1:14">
      <c r="A39" s="21">
        <v>25</v>
      </c>
      <c r="B39" s="22" t="s">
        <v>138</v>
      </c>
      <c r="C39" s="22" t="s">
        <v>130</v>
      </c>
      <c r="D39" s="22" t="s">
        <v>139</v>
      </c>
      <c r="E39" s="22" t="s">
        <v>140</v>
      </c>
      <c r="F39" s="23" t="s">
        <v>76</v>
      </c>
      <c r="G39" s="34" t="s">
        <v>141</v>
      </c>
      <c r="H39" s="22">
        <v>25</v>
      </c>
      <c r="I39" s="58">
        <v>23.6</v>
      </c>
      <c r="J39" s="23">
        <v>1.4</v>
      </c>
      <c r="K39" s="22">
        <v>2</v>
      </c>
      <c r="L39" s="22">
        <v>168</v>
      </c>
      <c r="M39" s="22">
        <v>74</v>
      </c>
      <c r="N39" s="21"/>
    </row>
    <row r="40" s="4" customFormat="1" ht="23" customHeight="1" spans="1:14">
      <c r="A40" s="18"/>
      <c r="B40" s="18" t="s">
        <v>142</v>
      </c>
      <c r="C40" s="17"/>
      <c r="D40" s="17"/>
      <c r="E40" s="17"/>
      <c r="F40" s="23"/>
      <c r="G40" s="32"/>
      <c r="H40" s="18">
        <f t="shared" ref="H40:M40" si="8">SUM(H37:H39)</f>
        <v>75</v>
      </c>
      <c r="I40" s="71">
        <f t="shared" si="8"/>
        <v>70.8</v>
      </c>
      <c r="J40" s="71">
        <f t="shared" si="8"/>
        <v>4.2</v>
      </c>
      <c r="K40" s="18">
        <f t="shared" si="8"/>
        <v>4</v>
      </c>
      <c r="L40" s="18">
        <f t="shared" si="8"/>
        <v>409</v>
      </c>
      <c r="M40" s="18">
        <f t="shared" si="8"/>
        <v>144</v>
      </c>
      <c r="N40" s="67"/>
    </row>
    <row r="41" s="3" customFormat="1" ht="59" customHeight="1" spans="1:14">
      <c r="A41" s="22">
        <v>26</v>
      </c>
      <c r="B41" s="47" t="s">
        <v>143</v>
      </c>
      <c r="C41" s="48" t="s">
        <v>144</v>
      </c>
      <c r="D41" s="47" t="s">
        <v>145</v>
      </c>
      <c r="E41" s="47" t="s">
        <v>146</v>
      </c>
      <c r="F41" s="23" t="s">
        <v>38</v>
      </c>
      <c r="G41" s="49" t="s">
        <v>147</v>
      </c>
      <c r="H41" s="47">
        <v>40</v>
      </c>
      <c r="I41" s="58">
        <v>37.76</v>
      </c>
      <c r="J41" s="23">
        <v>2.24</v>
      </c>
      <c r="K41" s="47">
        <v>1</v>
      </c>
      <c r="L41" s="22">
        <v>352</v>
      </c>
      <c r="M41" s="47">
        <v>148</v>
      </c>
      <c r="N41" s="22"/>
    </row>
    <row r="42" s="4" customFormat="1" ht="23" customHeight="1" spans="1:14">
      <c r="A42" s="18"/>
      <c r="B42" s="18" t="s">
        <v>148</v>
      </c>
      <c r="C42" s="17"/>
      <c r="D42" s="17"/>
      <c r="E42" s="17"/>
      <c r="F42" s="23"/>
      <c r="G42" s="32"/>
      <c r="H42" s="18">
        <f t="shared" ref="H42:M42" si="9">SUM(H41:H41)</f>
        <v>40</v>
      </c>
      <c r="I42" s="71">
        <f t="shared" si="9"/>
        <v>37.76</v>
      </c>
      <c r="J42" s="71">
        <f t="shared" si="9"/>
        <v>2.24</v>
      </c>
      <c r="K42" s="18">
        <f t="shared" si="9"/>
        <v>1</v>
      </c>
      <c r="L42" s="18">
        <f t="shared" si="9"/>
        <v>352</v>
      </c>
      <c r="M42" s="18">
        <f t="shared" si="9"/>
        <v>148</v>
      </c>
      <c r="N42" s="67"/>
    </row>
    <row r="43" s="4" customFormat="1" ht="42" customHeight="1" spans="1:14">
      <c r="A43" s="22">
        <v>27</v>
      </c>
      <c r="B43" s="33" t="s">
        <v>149</v>
      </c>
      <c r="C43" s="33" t="s">
        <v>150</v>
      </c>
      <c r="D43" s="33" t="s">
        <v>151</v>
      </c>
      <c r="E43" s="22" t="s">
        <v>152</v>
      </c>
      <c r="F43" s="23" t="s">
        <v>38</v>
      </c>
      <c r="G43" s="34" t="s">
        <v>153</v>
      </c>
      <c r="H43" s="22">
        <v>30</v>
      </c>
      <c r="I43" s="58">
        <v>28.32</v>
      </c>
      <c r="J43" s="23">
        <v>1.68</v>
      </c>
      <c r="K43" s="22">
        <v>1</v>
      </c>
      <c r="L43" s="22">
        <v>312</v>
      </c>
      <c r="M43" s="22">
        <v>151</v>
      </c>
      <c r="N43" s="21"/>
    </row>
    <row r="44" s="3" customFormat="1" ht="37" customHeight="1" spans="1:14">
      <c r="A44" s="22">
        <v>28</v>
      </c>
      <c r="B44" s="33" t="s">
        <v>154</v>
      </c>
      <c r="C44" s="33" t="s">
        <v>150</v>
      </c>
      <c r="D44" s="33" t="s">
        <v>155</v>
      </c>
      <c r="E44" s="33" t="s">
        <v>156</v>
      </c>
      <c r="F44" s="23" t="s">
        <v>38</v>
      </c>
      <c r="G44" s="34" t="s">
        <v>157</v>
      </c>
      <c r="H44" s="22">
        <v>30</v>
      </c>
      <c r="I44" s="58">
        <v>28.32</v>
      </c>
      <c r="J44" s="23">
        <v>1.68</v>
      </c>
      <c r="K44" s="22">
        <v>1</v>
      </c>
      <c r="L44" s="22">
        <v>132</v>
      </c>
      <c r="M44" s="22">
        <v>92</v>
      </c>
      <c r="N44" s="21"/>
    </row>
    <row r="45" s="3" customFormat="1" ht="23" customHeight="1" spans="1:14">
      <c r="A45" s="18"/>
      <c r="B45" s="18" t="s">
        <v>158</v>
      </c>
      <c r="C45" s="17"/>
      <c r="D45" s="17"/>
      <c r="E45" s="17"/>
      <c r="F45" s="23"/>
      <c r="G45" s="32"/>
      <c r="H45" s="18">
        <f t="shared" ref="H45:M45" si="10">SUM(H43:H44)</f>
        <v>60</v>
      </c>
      <c r="I45" s="71">
        <f t="shared" si="10"/>
        <v>56.64</v>
      </c>
      <c r="J45" s="71">
        <f t="shared" si="10"/>
        <v>3.36</v>
      </c>
      <c r="K45" s="18">
        <f t="shared" si="10"/>
        <v>2</v>
      </c>
      <c r="L45" s="18">
        <f t="shared" si="10"/>
        <v>444</v>
      </c>
      <c r="M45" s="18">
        <f t="shared" si="10"/>
        <v>243</v>
      </c>
      <c r="N45" s="67"/>
    </row>
    <row r="46" s="3" customFormat="1" ht="27" customHeight="1" spans="1:14">
      <c r="A46" s="22">
        <v>29</v>
      </c>
      <c r="B46" s="40" t="s">
        <v>159</v>
      </c>
      <c r="C46" s="22" t="s">
        <v>160</v>
      </c>
      <c r="D46" s="40" t="s">
        <v>161</v>
      </c>
      <c r="E46" s="40" t="s">
        <v>162</v>
      </c>
      <c r="F46" s="23" t="s">
        <v>33</v>
      </c>
      <c r="G46" s="50" t="s">
        <v>163</v>
      </c>
      <c r="H46" s="22">
        <v>30</v>
      </c>
      <c r="I46" s="58">
        <v>28.32</v>
      </c>
      <c r="J46" s="23">
        <v>1.68</v>
      </c>
      <c r="K46" s="72">
        <v>1</v>
      </c>
      <c r="L46" s="22">
        <v>320</v>
      </c>
      <c r="M46" s="72">
        <v>142</v>
      </c>
      <c r="N46" s="22"/>
    </row>
    <row r="47" s="4" customFormat="1" ht="28" customHeight="1" spans="1:14">
      <c r="A47" s="22">
        <v>30</v>
      </c>
      <c r="B47" s="40" t="s">
        <v>164</v>
      </c>
      <c r="C47" s="22" t="s">
        <v>160</v>
      </c>
      <c r="D47" s="40" t="s">
        <v>165</v>
      </c>
      <c r="E47" s="40" t="s">
        <v>166</v>
      </c>
      <c r="F47" s="23" t="s">
        <v>38</v>
      </c>
      <c r="G47" s="50" t="s">
        <v>167</v>
      </c>
      <c r="H47" s="22">
        <v>30</v>
      </c>
      <c r="I47" s="58">
        <v>28.32</v>
      </c>
      <c r="J47" s="23">
        <v>1.68</v>
      </c>
      <c r="K47" s="40">
        <v>1</v>
      </c>
      <c r="L47" s="22">
        <v>102</v>
      </c>
      <c r="M47" s="40">
        <v>45</v>
      </c>
      <c r="N47" s="21"/>
    </row>
    <row r="48" s="3" customFormat="1" ht="23" customHeight="1" spans="1:14">
      <c r="A48" s="18"/>
      <c r="B48" s="18" t="s">
        <v>168</v>
      </c>
      <c r="C48" s="17"/>
      <c r="D48" s="17"/>
      <c r="E48" s="17"/>
      <c r="F48" s="23"/>
      <c r="G48" s="32"/>
      <c r="H48" s="18">
        <f t="shared" ref="H48:M48" si="11">SUM(H46:H47)</f>
        <v>60</v>
      </c>
      <c r="I48" s="71">
        <f t="shared" si="11"/>
        <v>56.64</v>
      </c>
      <c r="J48" s="71">
        <f t="shared" si="11"/>
        <v>3.36</v>
      </c>
      <c r="K48" s="18">
        <f t="shared" si="11"/>
        <v>2</v>
      </c>
      <c r="L48" s="18">
        <f t="shared" si="11"/>
        <v>422</v>
      </c>
      <c r="M48" s="18">
        <f t="shared" si="11"/>
        <v>187</v>
      </c>
      <c r="N48" s="67"/>
    </row>
    <row r="49" s="3" customFormat="1" ht="45" customHeight="1" spans="1:14">
      <c r="A49" s="22">
        <v>31</v>
      </c>
      <c r="B49" s="48" t="s">
        <v>169</v>
      </c>
      <c r="C49" s="48" t="s">
        <v>170</v>
      </c>
      <c r="D49" s="48" t="s">
        <v>89</v>
      </c>
      <c r="E49" s="48" t="s">
        <v>171</v>
      </c>
      <c r="F49" s="23" t="s">
        <v>29</v>
      </c>
      <c r="G49" s="51" t="s">
        <v>172</v>
      </c>
      <c r="H49" s="48">
        <v>30</v>
      </c>
      <c r="I49" s="58">
        <v>28.32</v>
      </c>
      <c r="J49" s="23">
        <v>1.68</v>
      </c>
      <c r="K49" s="48">
        <v>1</v>
      </c>
      <c r="L49" s="22">
        <v>98</v>
      </c>
      <c r="M49" s="48">
        <v>50</v>
      </c>
      <c r="N49" s="22"/>
    </row>
    <row r="50" s="3" customFormat="1" ht="45" customHeight="1" spans="1:14">
      <c r="A50" s="22">
        <v>32</v>
      </c>
      <c r="B50" s="33" t="s">
        <v>173</v>
      </c>
      <c r="C50" s="48" t="s">
        <v>170</v>
      </c>
      <c r="D50" s="33" t="s">
        <v>174</v>
      </c>
      <c r="E50" s="33" t="s">
        <v>175</v>
      </c>
      <c r="F50" s="23" t="s">
        <v>29</v>
      </c>
      <c r="G50" s="34" t="s">
        <v>176</v>
      </c>
      <c r="H50" s="22">
        <v>28</v>
      </c>
      <c r="I50" s="58">
        <v>26.43</v>
      </c>
      <c r="J50" s="23">
        <v>1.57</v>
      </c>
      <c r="K50" s="22">
        <v>2</v>
      </c>
      <c r="L50" s="22">
        <v>56</v>
      </c>
      <c r="M50" s="22">
        <v>22</v>
      </c>
      <c r="N50" s="22"/>
    </row>
    <row r="51" s="4" customFormat="1" ht="48" customHeight="1" spans="1:14">
      <c r="A51" s="22">
        <v>33</v>
      </c>
      <c r="B51" s="22" t="s">
        <v>177</v>
      </c>
      <c r="C51" s="48" t="s">
        <v>170</v>
      </c>
      <c r="D51" s="22" t="s">
        <v>178</v>
      </c>
      <c r="E51" s="22" t="s">
        <v>179</v>
      </c>
      <c r="F51" s="23" t="s">
        <v>24</v>
      </c>
      <c r="G51" s="34" t="s">
        <v>180</v>
      </c>
      <c r="H51" s="22">
        <v>40</v>
      </c>
      <c r="I51" s="58">
        <v>37.76</v>
      </c>
      <c r="J51" s="23">
        <v>2.24</v>
      </c>
      <c r="K51" s="22">
        <v>4</v>
      </c>
      <c r="L51" s="22">
        <v>302</v>
      </c>
      <c r="M51" s="22">
        <v>165</v>
      </c>
      <c r="N51" s="22"/>
    </row>
    <row r="52" s="3" customFormat="1" ht="23" customHeight="1" spans="1:14">
      <c r="A52" s="18"/>
      <c r="B52" s="18" t="s">
        <v>181</v>
      </c>
      <c r="C52" s="17"/>
      <c r="D52" s="17"/>
      <c r="E52" s="17"/>
      <c r="F52" s="23"/>
      <c r="G52" s="32"/>
      <c r="H52" s="18">
        <f t="shared" ref="H52:M52" si="12">SUM(H49:H51)</f>
        <v>98</v>
      </c>
      <c r="I52" s="71">
        <f t="shared" si="12"/>
        <v>92.51</v>
      </c>
      <c r="J52" s="71">
        <f t="shared" si="12"/>
        <v>5.49</v>
      </c>
      <c r="K52" s="18">
        <f t="shared" si="12"/>
        <v>7</v>
      </c>
      <c r="L52" s="18">
        <f t="shared" si="12"/>
        <v>456</v>
      </c>
      <c r="M52" s="18">
        <f t="shared" si="12"/>
        <v>237</v>
      </c>
      <c r="N52" s="67"/>
    </row>
    <row r="53" ht="51" customHeight="1" spans="1:14">
      <c r="A53" s="22">
        <v>34</v>
      </c>
      <c r="B53" s="33" t="s">
        <v>182</v>
      </c>
      <c r="C53" s="33" t="s">
        <v>183</v>
      </c>
      <c r="D53" s="33" t="s">
        <v>184</v>
      </c>
      <c r="E53" s="33" t="s">
        <v>185</v>
      </c>
      <c r="F53" s="52" t="s">
        <v>24</v>
      </c>
      <c r="G53" s="34" t="s">
        <v>186</v>
      </c>
      <c r="H53" s="22">
        <v>30</v>
      </c>
      <c r="I53" s="58">
        <v>28.32</v>
      </c>
      <c r="J53" s="23">
        <v>1.68</v>
      </c>
      <c r="K53" s="22">
        <v>2</v>
      </c>
      <c r="L53" s="22">
        <v>635</v>
      </c>
      <c r="M53" s="22">
        <v>400</v>
      </c>
      <c r="N53" s="22"/>
    </row>
    <row r="54" s="4" customFormat="1" ht="41" customHeight="1" spans="1:14">
      <c r="A54" s="22">
        <v>35</v>
      </c>
      <c r="B54" s="33" t="s">
        <v>187</v>
      </c>
      <c r="C54" s="33" t="s">
        <v>183</v>
      </c>
      <c r="D54" s="33" t="s">
        <v>188</v>
      </c>
      <c r="E54" s="33" t="s">
        <v>189</v>
      </c>
      <c r="F54" s="23" t="s">
        <v>38</v>
      </c>
      <c r="G54" s="34" t="s">
        <v>190</v>
      </c>
      <c r="H54" s="22">
        <v>30</v>
      </c>
      <c r="I54" s="58">
        <v>28.32</v>
      </c>
      <c r="J54" s="23">
        <v>1.68</v>
      </c>
      <c r="K54" s="22">
        <v>1</v>
      </c>
      <c r="L54" s="22">
        <v>62</v>
      </c>
      <c r="M54" s="22">
        <v>40</v>
      </c>
      <c r="N54" s="22"/>
    </row>
    <row r="55" s="3" customFormat="1" ht="23" customHeight="1" spans="1:14">
      <c r="A55" s="18"/>
      <c r="B55" s="18" t="s">
        <v>191</v>
      </c>
      <c r="C55" s="17"/>
      <c r="D55" s="17"/>
      <c r="E55" s="17"/>
      <c r="F55" s="23"/>
      <c r="G55" s="32"/>
      <c r="H55" s="18">
        <f t="shared" ref="H55:M55" si="13">SUM(H53:H54)</f>
        <v>60</v>
      </c>
      <c r="I55" s="71">
        <f t="shared" si="13"/>
        <v>56.64</v>
      </c>
      <c r="J55" s="71">
        <f t="shared" si="13"/>
        <v>3.36</v>
      </c>
      <c r="K55" s="18">
        <f t="shared" si="13"/>
        <v>3</v>
      </c>
      <c r="L55" s="18">
        <f t="shared" si="13"/>
        <v>697</v>
      </c>
      <c r="M55" s="18">
        <f t="shared" si="13"/>
        <v>440</v>
      </c>
      <c r="N55" s="67"/>
    </row>
    <row r="56" s="3" customFormat="1" ht="41" customHeight="1" spans="1:14">
      <c r="A56" s="22">
        <v>36</v>
      </c>
      <c r="B56" s="33" t="s">
        <v>192</v>
      </c>
      <c r="C56" s="33" t="s">
        <v>193</v>
      </c>
      <c r="D56" s="33" t="s">
        <v>194</v>
      </c>
      <c r="E56" s="33" t="s">
        <v>195</v>
      </c>
      <c r="F56" s="23" t="s">
        <v>29</v>
      </c>
      <c r="G56" s="34" t="s">
        <v>196</v>
      </c>
      <c r="H56" s="22">
        <v>30</v>
      </c>
      <c r="I56" s="58">
        <v>28.32</v>
      </c>
      <c r="J56" s="23">
        <v>1.68</v>
      </c>
      <c r="K56" s="22">
        <v>2</v>
      </c>
      <c r="L56" s="22">
        <v>650</v>
      </c>
      <c r="M56" s="22">
        <v>410</v>
      </c>
      <c r="N56" s="22"/>
    </row>
    <row r="57" s="4" customFormat="1" ht="42" customHeight="1" spans="1:14">
      <c r="A57" s="22">
        <v>37</v>
      </c>
      <c r="B57" s="33" t="s">
        <v>197</v>
      </c>
      <c r="C57" s="33" t="s">
        <v>193</v>
      </c>
      <c r="D57" s="33" t="s">
        <v>198</v>
      </c>
      <c r="E57" s="33" t="s">
        <v>199</v>
      </c>
      <c r="F57" s="23" t="s">
        <v>29</v>
      </c>
      <c r="G57" s="34" t="s">
        <v>200</v>
      </c>
      <c r="H57" s="22">
        <v>30</v>
      </c>
      <c r="I57" s="58">
        <v>28.32</v>
      </c>
      <c r="J57" s="23">
        <v>1.68</v>
      </c>
      <c r="K57" s="22">
        <v>3</v>
      </c>
      <c r="L57" s="22">
        <v>733</v>
      </c>
      <c r="M57" s="22">
        <v>572</v>
      </c>
      <c r="N57" s="22"/>
    </row>
    <row r="58" ht="23" customHeight="1" spans="1:14">
      <c r="A58" s="18"/>
      <c r="B58" s="18" t="s">
        <v>201</v>
      </c>
      <c r="C58" s="17"/>
      <c r="D58" s="17"/>
      <c r="E58" s="17"/>
      <c r="F58" s="53"/>
      <c r="G58" s="32"/>
      <c r="H58" s="54">
        <f t="shared" ref="H58:M58" si="14">SUM(H56:H57)</f>
        <v>60</v>
      </c>
      <c r="I58" s="73">
        <f t="shared" si="14"/>
        <v>56.64</v>
      </c>
      <c r="J58" s="73">
        <f t="shared" si="14"/>
        <v>3.36</v>
      </c>
      <c r="K58" s="54">
        <f t="shared" si="14"/>
        <v>5</v>
      </c>
      <c r="L58" s="54">
        <f t="shared" si="14"/>
        <v>1383</v>
      </c>
      <c r="M58" s="54">
        <f t="shared" si="14"/>
        <v>982</v>
      </c>
      <c r="N58" s="74"/>
    </row>
  </sheetData>
  <autoFilter ref="A6:N58">
    <extLst/>
  </autoFilter>
  <mergeCells count="19">
    <mergeCell ref="A2:N2"/>
    <mergeCell ref="C3:E3"/>
    <mergeCell ref="H3:J3"/>
    <mergeCell ref="K3:M3"/>
    <mergeCell ref="H4:J4"/>
    <mergeCell ref="A3:A6"/>
    <mergeCell ref="B3:B6"/>
    <mergeCell ref="C4:C6"/>
    <mergeCell ref="D4:D6"/>
    <mergeCell ref="E4:E6"/>
    <mergeCell ref="F3:F6"/>
    <mergeCell ref="G3:G6"/>
    <mergeCell ref="H5:H6"/>
    <mergeCell ref="I5:I6"/>
    <mergeCell ref="J5:J6"/>
    <mergeCell ref="K4:K6"/>
    <mergeCell ref="L4:L6"/>
    <mergeCell ref="M4:M6"/>
    <mergeCell ref="N3:N6"/>
  </mergeCells>
  <printOptions horizontalCentered="1" verticalCentered="1"/>
  <pageMargins left="0.25" right="0.25" top="0.75" bottom="0.75" header="0.298611111111111" footer="0.298611111111111"/>
  <pageSetup paperSize="9" scale="85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樊连生</dc:creator>
  <cp:lastModifiedBy>过气老男人</cp:lastModifiedBy>
  <dcterms:created xsi:type="dcterms:W3CDTF">2024-07-11T22:57:00Z</dcterms:created>
  <dcterms:modified xsi:type="dcterms:W3CDTF">2025-09-23T08:19:05Z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CD79847817994EF7B93FA070C87453C5_13</vt:lpwstr>
  </property>
  <property fmtid="{D5CDD505-2E9C-101B-9397-08002B2CF9AE}" pid="3" name="KSOProductBuildVer">
    <vt:lpwstr>2052-11.1.0.14309</vt:lpwstr>
  </property>
</Properties>
</file>