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5200" windowHeight="12030"/>
  </bookViews>
  <sheets>
    <sheet name="2022年本级政府性基金预算支出安排情况表" sheetId="1" r:id="rId1"/>
  </sheets>
  <definedNames>
    <definedName name="_xlnm.Print_Titles" localSheetId="0">'2022年本级政府性基金预算支出安排情况表'!$1:$3</definedName>
  </definedNames>
  <calcPr calcId="124519"/>
</workbook>
</file>

<file path=xl/calcChain.xml><?xml version="1.0" encoding="utf-8"?>
<calcChain xmlns="http://schemas.openxmlformats.org/spreadsheetml/2006/main">
  <c r="C183" i="1"/>
  <c r="C193"/>
  <c r="D193" s="1"/>
  <c r="C27"/>
  <c r="C28"/>
  <c r="D28" s="1"/>
  <c r="B193"/>
  <c r="D192"/>
  <c r="D191"/>
  <c r="D190"/>
  <c r="D189"/>
  <c r="D188"/>
  <c r="D187"/>
  <c r="D186"/>
  <c r="D185"/>
  <c r="D184"/>
  <c r="D183"/>
  <c r="D178"/>
  <c r="D177"/>
  <c r="D176"/>
  <c r="D175"/>
  <c r="D174"/>
  <c r="D173"/>
  <c r="D172"/>
  <c r="D171"/>
  <c r="D170"/>
  <c r="D169"/>
  <c r="D168"/>
  <c r="D167"/>
  <c r="D166"/>
  <c r="D165"/>
  <c r="D164"/>
  <c r="D163"/>
  <c r="D162"/>
  <c r="D161"/>
  <c r="D160"/>
  <c r="D159"/>
  <c r="D158"/>
  <c r="D157"/>
  <c r="D156"/>
  <c r="D155"/>
  <c r="D154"/>
  <c r="D153"/>
  <c r="D152"/>
  <c r="D151"/>
  <c r="D150"/>
  <c r="D149"/>
  <c r="D148"/>
  <c r="D147"/>
  <c r="D146"/>
  <c r="D145"/>
  <c r="D144"/>
  <c r="D143"/>
  <c r="D142"/>
  <c r="D141"/>
  <c r="D140"/>
  <c r="D139"/>
  <c r="D138"/>
  <c r="D137"/>
  <c r="D136"/>
  <c r="D135"/>
  <c r="D134"/>
  <c r="D133"/>
  <c r="D132"/>
  <c r="D131"/>
  <c r="D130"/>
  <c r="D129"/>
  <c r="D128"/>
  <c r="D127"/>
  <c r="D126"/>
  <c r="D125"/>
  <c r="D124"/>
  <c r="D123"/>
  <c r="D122"/>
  <c r="D121"/>
  <c r="D120"/>
  <c r="D119"/>
  <c r="D118"/>
  <c r="D117"/>
  <c r="D116"/>
  <c r="D115"/>
  <c r="D114"/>
  <c r="D113"/>
  <c r="D112"/>
  <c r="D111"/>
  <c r="D110"/>
  <c r="D109"/>
  <c r="D108"/>
  <c r="D107"/>
  <c r="D106"/>
  <c r="D105"/>
  <c r="D104"/>
  <c r="D103"/>
  <c r="D102"/>
  <c r="D101"/>
  <c r="D100"/>
  <c r="D99"/>
  <c r="D98"/>
  <c r="D97"/>
  <c r="D96"/>
  <c r="D95"/>
  <c r="D94"/>
  <c r="D93"/>
  <c r="D92"/>
  <c r="D91"/>
  <c r="D90"/>
  <c r="D89"/>
  <c r="D88"/>
  <c r="D87"/>
  <c r="D86"/>
  <c r="D85"/>
  <c r="D84"/>
  <c r="D83"/>
  <c r="D82"/>
  <c r="D81"/>
  <c r="D80"/>
  <c r="D79"/>
  <c r="D78"/>
  <c r="D77"/>
  <c r="D76"/>
  <c r="D75"/>
  <c r="D74"/>
  <c r="D73"/>
  <c r="D72"/>
  <c r="D71"/>
  <c r="D70"/>
  <c r="D69"/>
  <c r="D68"/>
  <c r="D67"/>
  <c r="D66"/>
  <c r="D65"/>
  <c r="D64"/>
  <c r="D63"/>
  <c r="D62"/>
  <c r="D61"/>
  <c r="D60"/>
  <c r="D59"/>
  <c r="D58"/>
  <c r="D57"/>
  <c r="D56"/>
  <c r="D55"/>
  <c r="D54"/>
  <c r="D53"/>
  <c r="D52"/>
  <c r="D51"/>
  <c r="D50"/>
  <c r="D49"/>
  <c r="D48"/>
  <c r="D47"/>
  <c r="D46"/>
  <c r="D45"/>
  <c r="D44"/>
  <c r="D43"/>
  <c r="D42"/>
  <c r="D41"/>
  <c r="D40"/>
  <c r="D39"/>
  <c r="D38"/>
  <c r="D37"/>
  <c r="D36"/>
  <c r="D35"/>
  <c r="D34"/>
  <c r="D33"/>
  <c r="D32"/>
  <c r="D31"/>
  <c r="D30"/>
  <c r="D29"/>
  <c r="D27"/>
  <c r="D26"/>
  <c r="D25"/>
  <c r="D24"/>
  <c r="D23"/>
  <c r="D22"/>
  <c r="D21"/>
  <c r="D20"/>
  <c r="D19"/>
  <c r="D18"/>
  <c r="D17"/>
  <c r="D16"/>
  <c r="D15"/>
  <c r="D14"/>
  <c r="D13"/>
  <c r="D12"/>
  <c r="D11"/>
  <c r="D10"/>
  <c r="D9"/>
  <c r="D8"/>
  <c r="D7"/>
  <c r="D6"/>
  <c r="D5"/>
  <c r="G193" l="1"/>
</calcChain>
</file>

<file path=xl/sharedStrings.xml><?xml version="1.0" encoding="utf-8"?>
<sst xmlns="http://schemas.openxmlformats.org/spreadsheetml/2006/main" count="191" uniqueCount="178">
  <si>
    <t>单位：万元</t>
  </si>
  <si>
    <r>
      <rPr>
        <b/>
        <sz val="12"/>
        <rFont val="宋体"/>
        <charset val="134"/>
      </rPr>
      <t>项</t>
    </r>
    <r>
      <rPr>
        <b/>
        <sz val="12"/>
        <rFont val="宋体"/>
        <charset val="134"/>
      </rPr>
      <t>目</t>
    </r>
  </si>
  <si>
    <t>2021年预算数</t>
  </si>
  <si>
    <t>2022年预算数</t>
  </si>
  <si>
    <t>比上年预算数%</t>
  </si>
  <si>
    <t>一、文化体育与传媒支出</t>
  </si>
  <si>
    <t xml:space="preserve">    国家电影事业发展专项资金及对应专项债务收入安排的支出</t>
  </si>
  <si>
    <t xml:space="preserve">      资助国产影片放映</t>
  </si>
  <si>
    <t xml:space="preserve">      资助城市影院</t>
  </si>
  <si>
    <t xml:space="preserve">      资助少数民族电影译制</t>
  </si>
  <si>
    <t xml:space="preserve">      其他国家电影事业发展专项资金支出</t>
  </si>
  <si>
    <t>二、社会保障和就业支出</t>
  </si>
  <si>
    <t xml:space="preserve">    大中型水库移民后期扶持基金支出</t>
  </si>
  <si>
    <t xml:space="preserve">      移民补助</t>
  </si>
  <si>
    <t xml:space="preserve">      基础设施建设和经济发展</t>
  </si>
  <si>
    <t xml:space="preserve">      其他大中型水库移民后期扶持基金支出</t>
  </si>
  <si>
    <t xml:space="preserve">    小型水库移民扶助基金及对应专项债务收入安排的支出</t>
  </si>
  <si>
    <t xml:space="preserve">      其他小型水库移民扶助基金支出</t>
  </si>
  <si>
    <t>三、节能环保支出</t>
  </si>
  <si>
    <t xml:space="preserve">    可再生能源电价附加收入安排的支出</t>
  </si>
  <si>
    <t xml:space="preserve">    废弃电器电子产品处理基金支出</t>
  </si>
  <si>
    <t xml:space="preserve">      回收处理费用补贴</t>
  </si>
  <si>
    <t xml:space="preserve">      信息系统建设</t>
  </si>
  <si>
    <t xml:space="preserve">      基金征管经费</t>
  </si>
  <si>
    <t xml:space="preserve">      其他废弃电器电子产品处理基金支出</t>
  </si>
  <si>
    <t>四、城乡社区支出</t>
  </si>
  <si>
    <t xml:space="preserve">    国有土地使用权出让收入及对应专项债务收入安排的支出</t>
  </si>
  <si>
    <t xml:space="preserve">      征地和拆迁补偿支出</t>
  </si>
  <si>
    <t xml:space="preserve">      土地开发支出</t>
  </si>
  <si>
    <t xml:space="preserve">      城市建设支出</t>
  </si>
  <si>
    <t xml:space="preserve">      农村基础设施建设支出</t>
  </si>
  <si>
    <t xml:space="preserve">      补助被征地农民支出</t>
  </si>
  <si>
    <t xml:space="preserve">      土地出让业务支出</t>
  </si>
  <si>
    <t xml:space="preserve">      廉租住房支出</t>
  </si>
  <si>
    <t xml:space="preserve">      支付破产或改制企业职工安置费</t>
  </si>
  <si>
    <t xml:space="preserve">      棚户区改造支出</t>
  </si>
  <si>
    <t xml:space="preserve">      公共租赁住房支出</t>
  </si>
  <si>
    <t xml:space="preserve">      保障性住房租金补贴</t>
  </si>
  <si>
    <t xml:space="preserve">     其他国有土地使用权出让收入安排的支出</t>
  </si>
  <si>
    <t xml:space="preserve">    城市公用事业附加及对应专项债务收入安排的支出</t>
  </si>
  <si>
    <t xml:space="preserve">      城市公共设施</t>
  </si>
  <si>
    <t xml:space="preserve">      城市环境卫生</t>
  </si>
  <si>
    <t xml:space="preserve">      公有房屋</t>
  </si>
  <si>
    <t xml:space="preserve">      城市防洪</t>
  </si>
  <si>
    <t xml:space="preserve">      其他城市公用事业附加安排的支出</t>
  </si>
  <si>
    <t xml:space="preserve">    国有土地收益基金及对应专项债务收入安排的支出</t>
  </si>
  <si>
    <t xml:space="preserve">      其他国有土地收益基金支出</t>
  </si>
  <si>
    <t xml:space="preserve">    农业土地开发资金及对应专项债务收入安排的支出</t>
  </si>
  <si>
    <t xml:space="preserve">    新增建设用地有偿使用费及对应专项债务收入安排的支出</t>
  </si>
  <si>
    <t xml:space="preserve">      耕地开发专项支出</t>
  </si>
  <si>
    <t xml:space="preserve">      基本农田建设和保护支出</t>
  </si>
  <si>
    <t xml:space="preserve">      土地整理支出</t>
  </si>
  <si>
    <t xml:space="preserve">      用于地震灾后恢复重建的支出</t>
  </si>
  <si>
    <t xml:space="preserve">      其他新增建设用地有偿使用费安排的支出</t>
  </si>
  <si>
    <t xml:space="preserve">    城市基础设施配套费及对应专项债务收入安排的支出</t>
  </si>
  <si>
    <t xml:space="preserve">      其他城市基础设施配套费安排的支出</t>
  </si>
  <si>
    <t xml:space="preserve">    污水处理费收入及对应专项债务收入安排的支出</t>
  </si>
  <si>
    <t>五、农林水支出</t>
  </si>
  <si>
    <t xml:space="preserve">    新菜地开发建设基金及对应专项债务收入安排的支出</t>
  </si>
  <si>
    <t xml:space="preserve">      开发新菜地工程</t>
  </si>
  <si>
    <t xml:space="preserve">      改造老菜地工程</t>
  </si>
  <si>
    <t xml:space="preserve">      设备购置</t>
  </si>
  <si>
    <t xml:space="preserve">      技术培训与推广</t>
  </si>
  <si>
    <t xml:space="preserve">      其他新菜地开发建设基金支出</t>
  </si>
  <si>
    <t xml:space="preserve">    大中型水库库区基金及对应专项债务收入安排的支出</t>
  </si>
  <si>
    <t xml:space="preserve">      解决移民遗留问题</t>
  </si>
  <si>
    <t xml:space="preserve">      库区防护工程维护</t>
  </si>
  <si>
    <t xml:space="preserve">      其他大中型水库库区基金支出</t>
  </si>
  <si>
    <t xml:space="preserve">    三峡水库库区基金支出</t>
  </si>
  <si>
    <t xml:space="preserve">      库区维护和管理</t>
  </si>
  <si>
    <t xml:space="preserve">      其他三峡水库库区基金支出</t>
  </si>
  <si>
    <t xml:space="preserve">    南水北调工程基金及对应专项债务收入安排的支出</t>
  </si>
  <si>
    <t xml:space="preserve">      南水北调工程建设</t>
  </si>
  <si>
    <t xml:space="preserve">      偿还南水北调工程贷款本息</t>
  </si>
  <si>
    <t xml:space="preserve">    国家重大水利工程建设基金及对应专项债务收入安排的支出</t>
  </si>
  <si>
    <t xml:space="preserve">      三峡工程后续工作</t>
  </si>
  <si>
    <t xml:space="preserve">      地方重大水利工程建设</t>
  </si>
  <si>
    <t xml:space="preserve">      其他重大水利工程建设基金支出</t>
  </si>
  <si>
    <t>六、交通运输支出</t>
  </si>
  <si>
    <t xml:space="preserve">    铁路运输</t>
  </si>
  <si>
    <t xml:space="preserve">      铁路资产变现收入安排的支出</t>
  </si>
  <si>
    <t xml:space="preserve">    海南省高等级公路车辆通行附加费及对应专项债务收入安排的支出</t>
  </si>
  <si>
    <t xml:space="preserve">      公路建设</t>
  </si>
  <si>
    <t xml:space="preserve">      公路养护</t>
  </si>
  <si>
    <t xml:space="preserve">      公路还贷</t>
  </si>
  <si>
    <t xml:space="preserve">      其他海南省高等级公路车辆通行附加费安排的支出</t>
  </si>
  <si>
    <t xml:space="preserve">    车辆通行费及对应专项债务收入安排的支出</t>
  </si>
  <si>
    <t xml:space="preserve">      政府还贷公路养护</t>
  </si>
  <si>
    <t xml:space="preserve">      政府还贷公路管理</t>
  </si>
  <si>
    <t xml:space="preserve">      其他车辆通行费安排的支出</t>
  </si>
  <si>
    <t xml:space="preserve">    港口建设费及对应债务收入安排的支出</t>
  </si>
  <si>
    <t xml:space="preserve">      港口设施</t>
  </si>
  <si>
    <t xml:space="preserve">      航道建设和维护</t>
  </si>
  <si>
    <t xml:space="preserve">      航运保障系统建设</t>
  </si>
  <si>
    <t xml:space="preserve">      其他港口建设费安排的支出</t>
  </si>
  <si>
    <t xml:space="preserve">    铁路建设基金支出</t>
  </si>
  <si>
    <t xml:space="preserve">      铁路建设投资</t>
  </si>
  <si>
    <t xml:space="preserve">      购置铁路机车车辆</t>
  </si>
  <si>
    <t xml:space="preserve">      铁路还贷</t>
  </si>
  <si>
    <t xml:space="preserve">      建设项目铺底资金</t>
  </si>
  <si>
    <t xml:space="preserve">      勘测设计</t>
  </si>
  <si>
    <t xml:space="preserve">      注册资本金</t>
  </si>
  <si>
    <t xml:space="preserve">      周转资金</t>
  </si>
  <si>
    <t xml:space="preserve">      其他铁路建设基金支出</t>
  </si>
  <si>
    <t xml:space="preserve">    船舶油污损害赔偿基金支出</t>
  </si>
  <si>
    <t xml:space="preserve">      应急处置费用</t>
  </si>
  <si>
    <t xml:space="preserve">      控制清除污染</t>
  </si>
  <si>
    <t xml:space="preserve">      损失补偿</t>
  </si>
  <si>
    <t xml:space="preserve">      生态恢复</t>
  </si>
  <si>
    <t xml:space="preserve">      监视监测</t>
  </si>
  <si>
    <t xml:space="preserve">      其他船舶油污损害赔偿基金支出</t>
  </si>
  <si>
    <t xml:space="preserve">    民航发展基金支出</t>
  </si>
  <si>
    <t xml:space="preserve">      民航机场建设</t>
  </si>
  <si>
    <t xml:space="preserve">      空管系统建设</t>
  </si>
  <si>
    <t xml:space="preserve">      民航安全</t>
  </si>
  <si>
    <t xml:space="preserve">      航线和机场补贴</t>
  </si>
  <si>
    <t xml:space="preserve">      民航节能减排</t>
  </si>
  <si>
    <t xml:space="preserve">      通用航空发展</t>
  </si>
  <si>
    <t xml:space="preserve">      征管经费</t>
  </si>
  <si>
    <t xml:space="preserve">      其他民航发展基金支出</t>
  </si>
  <si>
    <t>七、资源勘探信息等支出</t>
  </si>
  <si>
    <t xml:space="preserve">    散装水泥专项资金及对应专项债务收入安排的支出</t>
  </si>
  <si>
    <t xml:space="preserve">      建设专用设施</t>
  </si>
  <si>
    <t xml:space="preserve">      专用设备购置和维修</t>
  </si>
  <si>
    <t xml:space="preserve">      贷款贴息</t>
  </si>
  <si>
    <t xml:space="preserve">      技术研发与推广</t>
  </si>
  <si>
    <t xml:space="preserve">      宣传</t>
  </si>
  <si>
    <t xml:space="preserve">      其他散装水泥专项资金支出</t>
  </si>
  <si>
    <t xml:space="preserve">    新型墙体材料专项基金及对应专项债务收入安排的支出</t>
  </si>
  <si>
    <t xml:space="preserve">      技改贴息和补助</t>
  </si>
  <si>
    <t xml:space="preserve">      技术研发和推广</t>
  </si>
  <si>
    <t xml:space="preserve">      示范项目补贴</t>
  </si>
  <si>
    <t xml:space="preserve">      宣传和培训</t>
  </si>
  <si>
    <t xml:space="preserve">      其他新型墙体材料专项基金支出</t>
  </si>
  <si>
    <t xml:space="preserve">    农网还贷资金支出</t>
  </si>
  <si>
    <t xml:space="preserve">      地方农网还贷资金支出</t>
  </si>
  <si>
    <t xml:space="preserve">      其他农网还贷资金支出</t>
  </si>
  <si>
    <t>八、商业服务业等支出</t>
  </si>
  <si>
    <t xml:space="preserve">    旅游发展基金支出</t>
  </si>
  <si>
    <t xml:space="preserve">      宣传促销</t>
  </si>
  <si>
    <t xml:space="preserve">      行业规划</t>
  </si>
  <si>
    <t xml:space="preserve">      旅游事业补助</t>
  </si>
  <si>
    <t xml:space="preserve">      地方旅游开发项目补助</t>
  </si>
  <si>
    <t xml:space="preserve">      其他旅游发展基金支出</t>
  </si>
  <si>
    <t>九、其他支出</t>
  </si>
  <si>
    <t xml:space="preserve">    其他政府性基金及对应专项债务收入安排的支出</t>
  </si>
  <si>
    <t xml:space="preserve">    彩票发行销售机构业务费安排的支出</t>
  </si>
  <si>
    <t xml:space="preserve">      福利彩票发行机构的业务费支出</t>
  </si>
  <si>
    <t xml:space="preserve">      体育彩票发行机构的业务费支出</t>
  </si>
  <si>
    <t xml:space="preserve">      福利彩票销售机构的业务费支出</t>
  </si>
  <si>
    <t xml:space="preserve">      体育彩票销售机构的业务费支出</t>
  </si>
  <si>
    <t xml:space="preserve">      彩票兑奖周转金支出</t>
  </si>
  <si>
    <t xml:space="preserve">      彩票发行销售风险基金支出</t>
  </si>
  <si>
    <t xml:space="preserve">      彩票市场调控资金支出</t>
  </si>
  <si>
    <t xml:space="preserve">      其他彩票发行销售机构业务费安排的支出</t>
  </si>
  <si>
    <t xml:space="preserve">    彩票公益金及对应专项债务收入安排的支出</t>
  </si>
  <si>
    <t xml:space="preserve">      用于社会福利的彩票公益金支出</t>
  </si>
  <si>
    <t xml:space="preserve">      用于体育事业的彩票公益金支出</t>
  </si>
  <si>
    <t xml:space="preserve">      用于教育事业的彩票公益金支出</t>
  </si>
  <si>
    <t xml:space="preserve">      用于红十字事业的彩票公益金支出</t>
  </si>
  <si>
    <t xml:space="preserve">      用于残疾人事业的彩票公益金支出</t>
  </si>
  <si>
    <t xml:space="preserve">      用于文化事业的彩票公益金支出</t>
  </si>
  <si>
    <t xml:space="preserve">      用于扶贫的彩票公益金支出</t>
  </si>
  <si>
    <t xml:space="preserve">      用于法律援助的彩票公益金支出</t>
  </si>
  <si>
    <t xml:space="preserve">      用于城乡医疗求助的的彩票公益金支出</t>
  </si>
  <si>
    <t xml:space="preserve">      用于其他社会公益事业的彩票公益金支出</t>
  </si>
  <si>
    <t>十、债务付息支出</t>
  </si>
  <si>
    <t>十一、债务发行费用支出</t>
  </si>
  <si>
    <t>支出合计</t>
  </si>
  <si>
    <t>转移性支出</t>
  </si>
  <si>
    <t xml:space="preserve">  政府性基金转移支付</t>
  </si>
  <si>
    <t xml:space="preserve">    政府性基金补助支出</t>
  </si>
  <si>
    <t xml:space="preserve">    政府性基金上解支出</t>
  </si>
  <si>
    <t xml:space="preserve"> 调出资金</t>
  </si>
  <si>
    <t xml:space="preserve"> 年终结余</t>
  </si>
  <si>
    <t>地方政府专项债务还本支出</t>
  </si>
  <si>
    <t>支出总计</t>
  </si>
  <si>
    <t>2022年本级政府性基金预算支出安排情况表</t>
    <phoneticPr fontId="8" type="noConversion"/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</si>
</sst>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0.00_ "/>
  </numFmts>
  <fonts count="17">
    <font>
      <sz val="12"/>
      <name val="宋体"/>
      <charset val="134"/>
    </font>
    <font>
      <b/>
      <sz val="12"/>
      <name val="宋体"/>
      <charset val="134"/>
    </font>
    <font>
      <sz val="12"/>
      <name val="黑体"/>
      <charset val="134"/>
    </font>
    <font>
      <b/>
      <sz val="16"/>
      <name val="黑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b/>
      <sz val="11"/>
      <name val="宋体"/>
      <charset val="134"/>
    </font>
    <font>
      <sz val="11"/>
      <color indexed="16"/>
      <name val="宋体"/>
      <charset val="134"/>
    </font>
    <font>
      <sz val="9"/>
      <name val="宋体"/>
      <charset val="134"/>
    </font>
    <font>
      <sz val="11"/>
      <color indexed="17"/>
      <name val="宋体"/>
      <charset val="134"/>
    </font>
    <font>
      <sz val="10"/>
      <name val="Arial"/>
      <family val="2"/>
    </font>
    <font>
      <sz val="11"/>
      <color indexed="20"/>
      <name val="宋体"/>
      <charset val="134"/>
    </font>
    <font>
      <sz val="12"/>
      <name val="Courier"/>
      <family val="3"/>
    </font>
    <font>
      <sz val="12"/>
      <name val="Times New Roman"/>
      <family val="1"/>
    </font>
    <font>
      <sz val="10"/>
      <name val="Helv"/>
      <family val="2"/>
    </font>
    <font>
      <sz val="12"/>
      <name val="宋体"/>
      <charset val="134"/>
    </font>
    <font>
      <b/>
      <sz val="16"/>
      <name val="黑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20">
    <xf numFmtId="0" fontId="0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5" fillId="0" borderId="0"/>
    <xf numFmtId="9" fontId="15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/>
    <xf numFmtId="0" fontId="10" fillId="0" borderId="0"/>
    <xf numFmtId="0" fontId="15" fillId="0" borderId="0"/>
    <xf numFmtId="9" fontId="15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Border="0"/>
    <xf numFmtId="0" fontId="7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" fillId="0" borderId="0"/>
    <xf numFmtId="0" fontId="15" fillId="0" borderId="0"/>
    <xf numFmtId="0" fontId="15" fillId="0" borderId="0"/>
    <xf numFmtId="0" fontId="9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Border="0"/>
    <xf numFmtId="0" fontId="15" fillId="0" borderId="0"/>
    <xf numFmtId="0" fontId="15" fillId="0" borderId="0"/>
    <xf numFmtId="0" fontId="10" fillId="0" borderId="0" applyBorder="0"/>
    <xf numFmtId="0" fontId="15" fillId="0" borderId="0">
      <alignment vertical="center"/>
    </xf>
    <xf numFmtId="0" fontId="15" fillId="0" borderId="0"/>
    <xf numFmtId="0" fontId="15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76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0" fontId="14" fillId="0" borderId="0"/>
  </cellStyleXfs>
  <cellXfs count="27">
    <xf numFmtId="0" fontId="0" fillId="0" borderId="0" xfId="0"/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2" xfId="0" applyFont="1" applyFill="1" applyBorder="1" applyAlignment="1">
      <alignment horizontal="distributed" vertical="center"/>
    </xf>
    <xf numFmtId="0" fontId="0" fillId="0" borderId="2" xfId="0" applyFill="1" applyBorder="1" applyAlignment="1">
      <alignment horizontal="center" vertical="center" wrapText="1"/>
    </xf>
    <xf numFmtId="0" fontId="4" fillId="0" borderId="2" xfId="22" applyFont="1" applyFill="1" applyBorder="1" applyAlignment="1">
      <alignment horizontal="center" vertical="center" wrapText="1" readingOrder="1"/>
    </xf>
    <xf numFmtId="3" fontId="4" fillId="0" borderId="2" xfId="0" applyNumberFormat="1" applyFont="1" applyFill="1" applyBorder="1" applyAlignment="1" applyProtection="1">
      <alignment vertical="center"/>
    </xf>
    <xf numFmtId="0" fontId="4" fillId="2" borderId="2" xfId="0" applyFont="1" applyFill="1" applyBorder="1" applyAlignment="1">
      <alignment vertical="center"/>
    </xf>
    <xf numFmtId="177" fontId="4" fillId="3" borderId="2" xfId="0" applyNumberFormat="1" applyFont="1" applyFill="1" applyBorder="1" applyAlignment="1">
      <alignment horizontal="right" vertical="center"/>
    </xf>
    <xf numFmtId="3" fontId="4" fillId="0" borderId="2" xfId="0" applyNumberFormat="1" applyFont="1" applyFill="1" applyBorder="1" applyAlignment="1" applyProtection="1">
      <alignment horizontal="left" vertical="center"/>
    </xf>
    <xf numFmtId="0" fontId="0" fillId="0" borderId="2" xfId="0" applyFont="1" applyFill="1" applyBorder="1" applyAlignment="1">
      <alignment vertical="center"/>
    </xf>
    <xf numFmtId="0" fontId="4" fillId="2" borderId="3" xfId="0" applyFont="1" applyFill="1" applyBorder="1" applyAlignment="1">
      <alignment vertical="center"/>
    </xf>
    <xf numFmtId="0" fontId="4" fillId="3" borderId="3" xfId="0" applyFont="1" applyFill="1" applyBorder="1" applyAlignment="1">
      <alignment vertical="center"/>
    </xf>
    <xf numFmtId="0" fontId="0" fillId="2" borderId="2" xfId="0" applyFont="1" applyFill="1" applyBorder="1" applyAlignment="1">
      <alignment vertical="center"/>
    </xf>
    <xf numFmtId="0" fontId="4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0" fontId="4" fillId="3" borderId="2" xfId="0" applyFont="1" applyFill="1" applyBorder="1" applyAlignment="1">
      <alignment vertical="center"/>
    </xf>
    <xf numFmtId="0" fontId="4" fillId="0" borderId="3" xfId="0" applyFont="1" applyFill="1" applyBorder="1" applyAlignment="1">
      <alignment vertical="center"/>
    </xf>
    <xf numFmtId="0" fontId="6" fillId="0" borderId="2" xfId="0" applyFont="1" applyFill="1" applyBorder="1" applyAlignment="1">
      <alignment horizontal="distributed" vertical="center"/>
    </xf>
    <xf numFmtId="0" fontId="6" fillId="0" borderId="2" xfId="0" applyFont="1" applyFill="1" applyBorder="1" applyAlignment="1">
      <alignment vertical="center"/>
    </xf>
    <xf numFmtId="1" fontId="4" fillId="0" borderId="2" xfId="0" applyNumberFormat="1" applyFont="1" applyFill="1" applyBorder="1" applyAlignment="1" applyProtection="1">
      <alignment vertical="center"/>
      <protection locked="0"/>
    </xf>
    <xf numFmtId="0" fontId="3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right" vertical="center"/>
    </xf>
    <xf numFmtId="0" fontId="16" fillId="0" borderId="0" xfId="0" applyFont="1" applyFill="1" applyAlignment="1">
      <alignment horizontal="center" vertical="center"/>
    </xf>
  </cellXfs>
  <cellStyles count="120">
    <cellStyle name="?鹎%U龡&amp;H齲_x0001_C铣_x0014__x0007__x0001__x0001_" xfId="18"/>
    <cellStyle name="?鹎%U龡&amp;H齲_x0001_C铣_x0014__x0007__x0001__x0001_ 2" xfId="14"/>
    <cellStyle name="?鹎%U龡&amp;H齲_x0001_C铣_x0014__x0007__x0001__x0001_ 62" xfId="5"/>
    <cellStyle name="?鹎%U龡&amp;H齲_x0001_C铣_x0014__x0007__x0001__x0001_ 62 2" xfId="19"/>
    <cellStyle name="?鹎%U龡&amp;H齲_x0001_C铣_x0014__x0007__x0001__x0001_ 79" xfId="10"/>
    <cellStyle name="?鹎%U龡&amp;H齲_x0001_C铣_x0014__x0007__x0001__x0001_ 79 2" xfId="20"/>
    <cellStyle name="?鹎%U龡&amp;H齲_x0001_C铣_x0014__x0007__x0001__x0001__2017年政府预算表格及相关说明" xfId="21"/>
    <cellStyle name="_2017年政府预算表格及相关说明" xfId="3"/>
    <cellStyle name="_2018年政府预算公开表格及相关说明" xfId="17"/>
    <cellStyle name="3232" xfId="22"/>
    <cellStyle name="百分比 2" xfId="6"/>
    <cellStyle name="百分比 2 2" xfId="11"/>
    <cellStyle name="差_12.28" xfId="1"/>
    <cellStyle name="差_12.28 2" xfId="23"/>
    <cellStyle name="差_2017年12月30日一般预算平衡情况（批复前）" xfId="15"/>
    <cellStyle name="差_2017年12月30日一般预算平衡情况（批复前） 2" xfId="12"/>
    <cellStyle name="差_2018年10月31日平衡预测" xfId="24"/>
    <cellStyle name="差_2018年10月31日平衡预测 2" xfId="25"/>
    <cellStyle name="差_2018年10月份收支月报" xfId="2"/>
    <cellStyle name="差_2018年10月份收支月报 2" xfId="26"/>
    <cellStyle name="差_2018年12月15日平衡预测" xfId="28"/>
    <cellStyle name="差_2018年12月15日平衡预测 2" xfId="30"/>
    <cellStyle name="差_2018年12月20日平衡预测" xfId="27"/>
    <cellStyle name="差_2018年12月20日平衡预测 2" xfId="29"/>
    <cellStyle name="差_2018年12月25日平衡预测" xfId="31"/>
    <cellStyle name="差_2018年12月25日平衡预测 2" xfId="33"/>
    <cellStyle name="差_2018年12月25日平衡预测_2018年剩余指标数12.27" xfId="35"/>
    <cellStyle name="差_2018年12月25日平衡预测_2018年剩余指标数12.27 2" xfId="37"/>
    <cellStyle name="差_2018年剩余指标数" xfId="39"/>
    <cellStyle name="差_2018年剩余指标数 2" xfId="41"/>
    <cellStyle name="差_2018年剩余指标数1" xfId="42"/>
    <cellStyle name="差_2018年剩余指标数1 2" xfId="43"/>
    <cellStyle name="差_2018年剩余指标数1_1" xfId="44"/>
    <cellStyle name="差_2018年剩余指标数1_1 2" xfId="45"/>
    <cellStyle name="差_2018年剩余指标数1_1_2018年12月29日平衡情况（预算）" xfId="32"/>
    <cellStyle name="差_2018年剩余指标数1_1_2018年12月29日平衡情况（预算） 2" xfId="46"/>
    <cellStyle name="差_2018年剩余指标数1_1_2018年剩余指标数12.27" xfId="47"/>
    <cellStyle name="差_2018年剩余指标数1_1_2018年剩余指标数12.27 2" xfId="48"/>
    <cellStyle name="差_2018年剩余指标数12.27" xfId="49"/>
    <cellStyle name="差_2018年剩余指标数12.27 2" xfId="51"/>
    <cellStyle name="差_2018年收支预算草案" xfId="52"/>
    <cellStyle name="差_2018年收支预算草案 2" xfId="53"/>
    <cellStyle name="差_2018年政府预算公开表格及相关说明" xfId="54"/>
    <cellStyle name="差_2018年政府预算公开表格及相关说明 2" xfId="55"/>
    <cellStyle name="差_2018预算股报表10月(新格式)上报" xfId="56"/>
    <cellStyle name="差_2018预算股报表10月(新格式)上报 2" xfId="57"/>
    <cellStyle name="差_补助指标查询结果" xfId="58"/>
    <cellStyle name="差_补助指标查询结果 2" xfId="59"/>
    <cellStyle name="差_关于省财政对我县财政2017年年终决算批复情况的账务处理说明（附件）" xfId="60"/>
    <cellStyle name="差_关于省财政对我县财政2017年年终决算批复情况的账务处理说明（附件） 2" xfId="61"/>
    <cellStyle name="差_人、公、业" xfId="62"/>
    <cellStyle name="差_人、公、业 2" xfId="63"/>
    <cellStyle name="常规" xfId="0" builtinId="0"/>
    <cellStyle name="常规 10" xfId="64"/>
    <cellStyle name="常规 10 2" xfId="65"/>
    <cellStyle name="常规 2" xfId="66"/>
    <cellStyle name="常规 2 2" xfId="38"/>
    <cellStyle name="常规 2 2 2" xfId="40"/>
    <cellStyle name="常规 2 3" xfId="67"/>
    <cellStyle name="常规 2 3 2" xfId="68"/>
    <cellStyle name="常规 2 4" xfId="70"/>
    <cellStyle name="常规 2 5" xfId="71"/>
    <cellStyle name="常规 3" xfId="72"/>
    <cellStyle name="常规 3 2" xfId="73"/>
    <cellStyle name="常规 3 2 2" xfId="74"/>
    <cellStyle name="常规 3 3" xfId="75"/>
    <cellStyle name="常规 3 4" xfId="16"/>
    <cellStyle name="常规 3 5" xfId="76"/>
    <cellStyle name="常规 4" xfId="77"/>
    <cellStyle name="常规 4 2" xfId="78"/>
    <cellStyle name="常规 5" xfId="79"/>
    <cellStyle name="常规 5 2" xfId="9"/>
    <cellStyle name="常规 6" xfId="8"/>
    <cellStyle name="常规 6 2" xfId="81"/>
    <cellStyle name="常规 7" xfId="82"/>
    <cellStyle name="常规 7 2" xfId="83"/>
    <cellStyle name="常规 7 3" xfId="4"/>
    <cellStyle name="常规 7 4" xfId="84"/>
    <cellStyle name="好_2017年12月30日一般预算平衡情况（批复前）" xfId="34"/>
    <cellStyle name="好_2017年12月30日一般预算平衡情况（批复前） 2" xfId="36"/>
    <cellStyle name="好_2018年10月31日平衡预测" xfId="85"/>
    <cellStyle name="好_2018年10月31日平衡预测 2" xfId="86"/>
    <cellStyle name="好_2018年10月份收支月报" xfId="87"/>
    <cellStyle name="好_2018年10月份收支月报 2" xfId="88"/>
    <cellStyle name="好_2018年12月15日平衡预测" xfId="90"/>
    <cellStyle name="好_2018年12月15日平衡预测 2" xfId="92"/>
    <cellStyle name="好_2018年12月20日平衡预测" xfId="89"/>
    <cellStyle name="好_2018年12月20日平衡预测 2" xfId="91"/>
    <cellStyle name="好_2018年12月25日平衡预测" xfId="93"/>
    <cellStyle name="好_2018年12月25日平衡预测 2" xfId="94"/>
    <cellStyle name="好_2018年12月25日平衡预测_2018年剩余指标数12.27" xfId="95"/>
    <cellStyle name="好_2018年12月25日平衡预测_2018年剩余指标数12.27 2" xfId="96"/>
    <cellStyle name="好_2018年剩余指标数" xfId="98"/>
    <cellStyle name="好_2018年剩余指标数 2" xfId="99"/>
    <cellStyle name="好_2018年剩余指标数1" xfId="100"/>
    <cellStyle name="好_2018年剩余指标数1 2" xfId="69"/>
    <cellStyle name="好_2018年剩余指标数1_1" xfId="50"/>
    <cellStyle name="好_2018年剩余指标数1_1 2" xfId="101"/>
    <cellStyle name="好_2018年剩余指标数1_1_2018年12月29日平衡情况（预算）" xfId="102"/>
    <cellStyle name="好_2018年剩余指标数1_1_2018年12月29日平衡情况（预算） 2" xfId="103"/>
    <cellStyle name="好_2018年剩余指标数1_1_2018年剩余指标数12.27" xfId="104"/>
    <cellStyle name="好_2018年剩余指标数1_1_2018年剩余指标数12.27 2" xfId="105"/>
    <cellStyle name="好_2018年剩余指标数12.27" xfId="106"/>
    <cellStyle name="好_2018年剩余指标数12.27 2" xfId="97"/>
    <cellStyle name="好_2018年收支预算草案" xfId="107"/>
    <cellStyle name="好_2018年收支预算草案 2" xfId="108"/>
    <cellStyle name="好_2018年政府预算公开表格及相关说明" xfId="109"/>
    <cellStyle name="好_2018年政府预算公开表格及相关说明 2" xfId="13"/>
    <cellStyle name="好_2018预算股报表10月(新格式)上报" xfId="110"/>
    <cellStyle name="好_2018预算股报表10月(新格式)上报 2" xfId="111"/>
    <cellStyle name="好_关于省财政对我县财政2017年年终决算批复情况的账务处理说明（附件）" xfId="112"/>
    <cellStyle name="好_关于省财政对我县财政2017年年终决算批复情况的账务处理说明（附件） 2" xfId="113"/>
    <cellStyle name="好_人、公、业" xfId="7"/>
    <cellStyle name="好_人、公、业 2" xfId="80"/>
    <cellStyle name="货币 2" xfId="114"/>
    <cellStyle name="货币 2 2" xfId="115"/>
    <cellStyle name="千位[0]_Sheet1" xfId="116"/>
    <cellStyle name="千位_Sheet1" xfId="117"/>
    <cellStyle name="未定义" xfId="118"/>
    <cellStyle name="样式 1" xfId="11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193"/>
  <sheetViews>
    <sheetView showZeros="0" tabSelected="1" topLeftCell="A166" workbookViewId="0">
      <selection activeCell="H182" sqref="H182"/>
    </sheetView>
  </sheetViews>
  <sheetFormatPr defaultColWidth="9" defaultRowHeight="14.25"/>
  <cols>
    <col min="1" max="1" width="51.5" style="2" customWidth="1"/>
    <col min="2" max="2" width="14.25" style="2" customWidth="1"/>
    <col min="3" max="3" width="13.5" style="2" customWidth="1"/>
    <col min="4" max="4" width="14" style="2" customWidth="1"/>
    <col min="5" max="16384" width="9" style="2"/>
  </cols>
  <sheetData>
    <row r="1" spans="1:4">
      <c r="A1" s="3"/>
    </row>
    <row r="2" spans="1:4" ht="24.75" customHeight="1">
      <c r="A2" s="26" t="s">
        <v>177</v>
      </c>
      <c r="B2" s="24"/>
      <c r="C2" s="24"/>
      <c r="D2" s="24"/>
    </row>
    <row r="3" spans="1:4" ht="18" customHeight="1">
      <c r="B3" s="25" t="s">
        <v>0</v>
      </c>
      <c r="C3" s="25"/>
      <c r="D3" s="25"/>
    </row>
    <row r="4" spans="1:4" ht="25.5" customHeight="1">
      <c r="A4" s="4" t="s">
        <v>1</v>
      </c>
      <c r="B4" s="5" t="s">
        <v>2</v>
      </c>
      <c r="C4" s="5" t="s">
        <v>3</v>
      </c>
      <c r="D4" s="6" t="s">
        <v>4</v>
      </c>
    </row>
    <row r="5" spans="1:4" ht="17.100000000000001" customHeight="1">
      <c r="A5" s="7" t="s">
        <v>5</v>
      </c>
      <c r="B5" s="8"/>
      <c r="C5" s="8"/>
      <c r="D5" s="9" t="e">
        <f t="shared" ref="D5:D36" si="0">+(C5-B5)/B5*100</f>
        <v>#DIV/0!</v>
      </c>
    </row>
    <row r="6" spans="1:4" ht="17.100000000000001" customHeight="1">
      <c r="A6" s="10" t="s">
        <v>6</v>
      </c>
      <c r="B6" s="8"/>
      <c r="C6" s="8"/>
      <c r="D6" s="9" t="e">
        <f t="shared" si="0"/>
        <v>#DIV/0!</v>
      </c>
    </row>
    <row r="7" spans="1:4" ht="17.100000000000001" customHeight="1">
      <c r="A7" s="10" t="s">
        <v>7</v>
      </c>
      <c r="B7" s="11"/>
      <c r="C7" s="11"/>
      <c r="D7" s="9" t="e">
        <f t="shared" si="0"/>
        <v>#DIV/0!</v>
      </c>
    </row>
    <row r="8" spans="1:4" ht="17.100000000000001" customHeight="1">
      <c r="A8" s="10" t="s">
        <v>8</v>
      </c>
      <c r="B8" s="11"/>
      <c r="C8" s="11"/>
      <c r="D8" s="9" t="e">
        <f t="shared" si="0"/>
        <v>#DIV/0!</v>
      </c>
    </row>
    <row r="9" spans="1:4" ht="17.100000000000001" customHeight="1">
      <c r="A9" s="10" t="s">
        <v>9</v>
      </c>
      <c r="B9" s="11"/>
      <c r="C9" s="11"/>
      <c r="D9" s="9" t="e">
        <f t="shared" si="0"/>
        <v>#DIV/0!</v>
      </c>
    </row>
    <row r="10" spans="1:4" ht="17.100000000000001" customHeight="1">
      <c r="A10" s="10" t="s">
        <v>10</v>
      </c>
      <c r="B10" s="11"/>
      <c r="C10" s="11"/>
      <c r="D10" s="9" t="e">
        <f t="shared" si="0"/>
        <v>#DIV/0!</v>
      </c>
    </row>
    <row r="11" spans="1:4" ht="17.100000000000001" customHeight="1">
      <c r="A11" s="7" t="s">
        <v>11</v>
      </c>
      <c r="B11" s="12">
        <v>3453</v>
      </c>
      <c r="C11" s="12"/>
      <c r="D11" s="9">
        <f t="shared" si="0"/>
        <v>-100</v>
      </c>
    </row>
    <row r="12" spans="1:4" ht="17.100000000000001" customHeight="1">
      <c r="A12" s="10" t="s">
        <v>12</v>
      </c>
      <c r="B12" s="12">
        <v>3427</v>
      </c>
      <c r="C12" s="12"/>
      <c r="D12" s="9">
        <f t="shared" si="0"/>
        <v>-100</v>
      </c>
    </row>
    <row r="13" spans="1:4" ht="17.100000000000001" customHeight="1">
      <c r="A13" s="10" t="s">
        <v>13</v>
      </c>
      <c r="B13" s="13"/>
      <c r="C13" s="13"/>
      <c r="D13" s="9" t="e">
        <f t="shared" si="0"/>
        <v>#DIV/0!</v>
      </c>
    </row>
    <row r="14" spans="1:4" ht="17.100000000000001" customHeight="1">
      <c r="A14" s="10" t="s">
        <v>14</v>
      </c>
      <c r="B14" s="13"/>
      <c r="C14" s="13"/>
      <c r="D14" s="9" t="e">
        <f t="shared" si="0"/>
        <v>#DIV/0!</v>
      </c>
    </row>
    <row r="15" spans="1:4" ht="17.100000000000001" customHeight="1">
      <c r="A15" s="10" t="s">
        <v>15</v>
      </c>
      <c r="B15" s="13"/>
      <c r="C15" s="13"/>
      <c r="D15" s="9" t="e">
        <f t="shared" si="0"/>
        <v>#DIV/0!</v>
      </c>
    </row>
    <row r="16" spans="1:4" ht="17.100000000000001" customHeight="1">
      <c r="A16" s="10" t="s">
        <v>16</v>
      </c>
      <c r="B16" s="14"/>
      <c r="C16" s="14"/>
      <c r="D16" s="9" t="e">
        <f t="shared" si="0"/>
        <v>#DIV/0!</v>
      </c>
    </row>
    <row r="17" spans="1:4" ht="17.100000000000001" customHeight="1">
      <c r="A17" s="10" t="s">
        <v>13</v>
      </c>
      <c r="B17" s="11"/>
      <c r="C17" s="11"/>
      <c r="D17" s="9" t="e">
        <f t="shared" si="0"/>
        <v>#DIV/0!</v>
      </c>
    </row>
    <row r="18" spans="1:4" ht="17.100000000000001" customHeight="1">
      <c r="A18" s="10" t="s">
        <v>14</v>
      </c>
      <c r="B18" s="11"/>
      <c r="C18" s="11"/>
      <c r="D18" s="9" t="e">
        <f t="shared" si="0"/>
        <v>#DIV/0!</v>
      </c>
    </row>
    <row r="19" spans="1:4" ht="17.100000000000001" customHeight="1">
      <c r="A19" s="15" t="s">
        <v>17</v>
      </c>
      <c r="B19" s="11"/>
      <c r="C19" s="11"/>
      <c r="D19" s="9" t="e">
        <f t="shared" si="0"/>
        <v>#DIV/0!</v>
      </c>
    </row>
    <row r="20" spans="1:4" ht="17.100000000000001" customHeight="1">
      <c r="A20" s="7" t="s">
        <v>18</v>
      </c>
      <c r="B20" s="14"/>
      <c r="C20" s="14"/>
      <c r="D20" s="9" t="e">
        <f t="shared" si="0"/>
        <v>#DIV/0!</v>
      </c>
    </row>
    <row r="21" spans="1:4" ht="17.100000000000001" customHeight="1">
      <c r="A21" s="7" t="s">
        <v>19</v>
      </c>
      <c r="B21" s="14"/>
      <c r="C21" s="14"/>
      <c r="D21" s="9" t="e">
        <f t="shared" si="0"/>
        <v>#DIV/0!</v>
      </c>
    </row>
    <row r="22" spans="1:4" ht="17.100000000000001" customHeight="1">
      <c r="A22" s="7" t="s">
        <v>20</v>
      </c>
      <c r="B22" s="14"/>
      <c r="C22" s="14"/>
      <c r="D22" s="9" t="e">
        <f t="shared" si="0"/>
        <v>#DIV/0!</v>
      </c>
    </row>
    <row r="23" spans="1:4" ht="17.100000000000001" customHeight="1">
      <c r="A23" s="7" t="s">
        <v>21</v>
      </c>
      <c r="B23" s="11"/>
      <c r="C23" s="11"/>
      <c r="D23" s="9" t="e">
        <f t="shared" si="0"/>
        <v>#DIV/0!</v>
      </c>
    </row>
    <row r="24" spans="1:4" ht="17.100000000000001" customHeight="1">
      <c r="A24" s="7" t="s">
        <v>22</v>
      </c>
      <c r="B24" s="11"/>
      <c r="C24" s="11"/>
      <c r="D24" s="9" t="e">
        <f t="shared" si="0"/>
        <v>#DIV/0!</v>
      </c>
    </row>
    <row r="25" spans="1:4" ht="17.100000000000001" customHeight="1">
      <c r="A25" s="7" t="s">
        <v>23</v>
      </c>
      <c r="B25" s="11"/>
      <c r="C25" s="11"/>
      <c r="D25" s="9" t="e">
        <f t="shared" si="0"/>
        <v>#DIV/0!</v>
      </c>
    </row>
    <row r="26" spans="1:4" ht="17.100000000000001" customHeight="1">
      <c r="A26" s="7" t="s">
        <v>24</v>
      </c>
      <c r="B26" s="11"/>
      <c r="C26" s="11"/>
      <c r="D26" s="9" t="e">
        <f t="shared" si="0"/>
        <v>#DIV/0!</v>
      </c>
    </row>
    <row r="27" spans="1:4" ht="17.100000000000001" customHeight="1">
      <c r="A27" s="7" t="s">
        <v>25</v>
      </c>
      <c r="B27" s="12">
        <v>41008</v>
      </c>
      <c r="C27" s="12">
        <f>101997-622</f>
        <v>101375</v>
      </c>
      <c r="D27" s="9">
        <f t="shared" si="0"/>
        <v>147.20786188060865</v>
      </c>
    </row>
    <row r="28" spans="1:4" ht="17.100000000000001" customHeight="1">
      <c r="A28" s="7" t="s">
        <v>26</v>
      </c>
      <c r="B28" s="12">
        <v>40105</v>
      </c>
      <c r="C28" s="12">
        <f>101042-622</f>
        <v>100420</v>
      </c>
      <c r="D28" s="9">
        <f t="shared" si="0"/>
        <v>150.39271911233016</v>
      </c>
    </row>
    <row r="29" spans="1:4" ht="17.100000000000001" customHeight="1">
      <c r="A29" s="15" t="s">
        <v>27</v>
      </c>
      <c r="B29" s="13"/>
      <c r="C29" s="13"/>
      <c r="D29" s="9" t="e">
        <f t="shared" si="0"/>
        <v>#DIV/0!</v>
      </c>
    </row>
    <row r="30" spans="1:4" ht="17.100000000000001" customHeight="1">
      <c r="A30" s="15" t="s">
        <v>28</v>
      </c>
      <c r="B30" s="13"/>
      <c r="C30" s="13"/>
      <c r="D30" s="9" t="e">
        <f t="shared" si="0"/>
        <v>#DIV/0!</v>
      </c>
    </row>
    <row r="31" spans="1:4" ht="17.100000000000001" customHeight="1">
      <c r="A31" s="15" t="s">
        <v>29</v>
      </c>
      <c r="B31" s="13"/>
      <c r="C31" s="13"/>
      <c r="D31" s="9" t="e">
        <f t="shared" si="0"/>
        <v>#DIV/0!</v>
      </c>
    </row>
    <row r="32" spans="1:4" ht="17.100000000000001" customHeight="1">
      <c r="A32" s="15" t="s">
        <v>30</v>
      </c>
      <c r="B32" s="13"/>
      <c r="C32" s="13"/>
      <c r="D32" s="9" t="e">
        <f t="shared" si="0"/>
        <v>#DIV/0!</v>
      </c>
    </row>
    <row r="33" spans="1:4" ht="17.100000000000001" customHeight="1">
      <c r="A33" s="15" t="s">
        <v>31</v>
      </c>
      <c r="B33" s="13"/>
      <c r="C33" s="13"/>
      <c r="D33" s="9" t="e">
        <f t="shared" si="0"/>
        <v>#DIV/0!</v>
      </c>
    </row>
    <row r="34" spans="1:4" ht="17.100000000000001" customHeight="1">
      <c r="A34" s="15" t="s">
        <v>32</v>
      </c>
      <c r="B34" s="13"/>
      <c r="C34" s="13"/>
      <c r="D34" s="9" t="e">
        <f t="shared" si="0"/>
        <v>#DIV/0!</v>
      </c>
    </row>
    <row r="35" spans="1:4" ht="17.100000000000001" customHeight="1">
      <c r="A35" s="15" t="s">
        <v>33</v>
      </c>
      <c r="B35" s="13"/>
      <c r="C35" s="13"/>
      <c r="D35" s="9" t="e">
        <f t="shared" si="0"/>
        <v>#DIV/0!</v>
      </c>
    </row>
    <row r="36" spans="1:4" ht="17.100000000000001" customHeight="1">
      <c r="A36" s="15" t="s">
        <v>34</v>
      </c>
      <c r="B36" s="13"/>
      <c r="C36" s="13"/>
      <c r="D36" s="9" t="e">
        <f t="shared" si="0"/>
        <v>#DIV/0!</v>
      </c>
    </row>
    <row r="37" spans="1:4" s="1" customFormat="1" ht="17.100000000000001" customHeight="1">
      <c r="A37" s="15" t="s">
        <v>35</v>
      </c>
      <c r="B37" s="13"/>
      <c r="C37" s="13"/>
      <c r="D37" s="9" t="e">
        <f t="shared" ref="D37:D68" si="1">+(C37-B37)/B37*100</f>
        <v>#DIV/0!</v>
      </c>
    </row>
    <row r="38" spans="1:4" ht="17.100000000000001" customHeight="1">
      <c r="A38" s="16" t="s">
        <v>36</v>
      </c>
      <c r="B38" s="13"/>
      <c r="C38" s="13"/>
      <c r="D38" s="9" t="e">
        <f t="shared" si="1"/>
        <v>#DIV/0!</v>
      </c>
    </row>
    <row r="39" spans="1:4" ht="17.100000000000001" customHeight="1">
      <c r="A39" s="16" t="s">
        <v>37</v>
      </c>
      <c r="B39" s="13"/>
      <c r="C39" s="13"/>
      <c r="D39" s="9" t="e">
        <f t="shared" si="1"/>
        <v>#DIV/0!</v>
      </c>
    </row>
    <row r="40" spans="1:4" ht="17.100000000000001" customHeight="1">
      <c r="A40" s="15" t="s">
        <v>38</v>
      </c>
      <c r="B40" s="13"/>
      <c r="C40" s="13"/>
      <c r="D40" s="9" t="e">
        <f t="shared" si="1"/>
        <v>#DIV/0!</v>
      </c>
    </row>
    <row r="41" spans="1:4" ht="17.100000000000001" customHeight="1">
      <c r="A41" s="7" t="s">
        <v>39</v>
      </c>
      <c r="B41" s="14"/>
      <c r="C41" s="14"/>
      <c r="D41" s="9" t="e">
        <f t="shared" si="1"/>
        <v>#DIV/0!</v>
      </c>
    </row>
    <row r="42" spans="1:4" ht="17.100000000000001" customHeight="1">
      <c r="A42" s="15" t="s">
        <v>40</v>
      </c>
      <c r="B42" s="11"/>
      <c r="C42" s="11"/>
      <c r="D42" s="9" t="e">
        <f t="shared" si="1"/>
        <v>#DIV/0!</v>
      </c>
    </row>
    <row r="43" spans="1:4" ht="17.100000000000001" customHeight="1">
      <c r="A43" s="15" t="s">
        <v>41</v>
      </c>
      <c r="B43" s="11"/>
      <c r="C43" s="11"/>
      <c r="D43" s="9" t="e">
        <f t="shared" si="1"/>
        <v>#DIV/0!</v>
      </c>
    </row>
    <row r="44" spans="1:4" ht="17.100000000000001" customHeight="1">
      <c r="A44" s="15" t="s">
        <v>42</v>
      </c>
      <c r="B44" s="11"/>
      <c r="C44" s="11"/>
      <c r="D44" s="9" t="e">
        <f t="shared" si="1"/>
        <v>#DIV/0!</v>
      </c>
    </row>
    <row r="45" spans="1:4" ht="17.100000000000001" customHeight="1">
      <c r="A45" s="15" t="s">
        <v>43</v>
      </c>
      <c r="B45" s="11"/>
      <c r="C45" s="11"/>
      <c r="D45" s="9" t="e">
        <f t="shared" si="1"/>
        <v>#DIV/0!</v>
      </c>
    </row>
    <row r="46" spans="1:4" ht="17.100000000000001" customHeight="1">
      <c r="A46" s="15" t="s">
        <v>44</v>
      </c>
      <c r="B46" s="11"/>
      <c r="C46" s="11"/>
      <c r="D46" s="9" t="e">
        <f t="shared" si="1"/>
        <v>#DIV/0!</v>
      </c>
    </row>
    <row r="47" spans="1:4" ht="17.100000000000001" customHeight="1">
      <c r="A47" s="7" t="s">
        <v>45</v>
      </c>
      <c r="B47" s="12"/>
      <c r="C47" s="12"/>
      <c r="D47" s="9" t="e">
        <f t="shared" si="1"/>
        <v>#DIV/0!</v>
      </c>
    </row>
    <row r="48" spans="1:4" ht="17.100000000000001" customHeight="1">
      <c r="A48" s="15" t="s">
        <v>27</v>
      </c>
      <c r="B48" s="13"/>
      <c r="C48" s="13"/>
      <c r="D48" s="9" t="e">
        <f t="shared" si="1"/>
        <v>#DIV/0!</v>
      </c>
    </row>
    <row r="49" spans="1:4" ht="17.100000000000001" customHeight="1">
      <c r="A49" s="15" t="s">
        <v>28</v>
      </c>
      <c r="B49" s="13"/>
      <c r="C49" s="13"/>
      <c r="D49" s="9" t="e">
        <f t="shared" si="1"/>
        <v>#DIV/0!</v>
      </c>
    </row>
    <row r="50" spans="1:4" ht="17.100000000000001" customHeight="1">
      <c r="A50" s="15" t="s">
        <v>46</v>
      </c>
      <c r="B50" s="13"/>
      <c r="C50" s="13"/>
      <c r="D50" s="9" t="e">
        <f t="shared" si="1"/>
        <v>#DIV/0!</v>
      </c>
    </row>
    <row r="51" spans="1:4" ht="17.100000000000001" customHeight="1">
      <c r="A51" s="7" t="s">
        <v>47</v>
      </c>
      <c r="B51" s="12"/>
      <c r="C51" s="12"/>
      <c r="D51" s="9" t="e">
        <f t="shared" si="1"/>
        <v>#DIV/0!</v>
      </c>
    </row>
    <row r="52" spans="1:4" ht="17.100000000000001" customHeight="1">
      <c r="A52" s="7" t="s">
        <v>48</v>
      </c>
      <c r="B52" s="12"/>
      <c r="C52" s="12"/>
      <c r="D52" s="9" t="e">
        <f t="shared" si="1"/>
        <v>#DIV/0!</v>
      </c>
    </row>
    <row r="53" spans="1:4" ht="17.100000000000001" customHeight="1">
      <c r="A53" s="15" t="s">
        <v>49</v>
      </c>
      <c r="B53" s="13"/>
      <c r="C53" s="13"/>
      <c r="D53" s="9" t="e">
        <f t="shared" si="1"/>
        <v>#DIV/0!</v>
      </c>
    </row>
    <row r="54" spans="1:4" ht="17.100000000000001" customHeight="1">
      <c r="A54" s="15" t="s">
        <v>50</v>
      </c>
      <c r="B54" s="13"/>
      <c r="C54" s="13"/>
      <c r="D54" s="9" t="e">
        <f t="shared" si="1"/>
        <v>#DIV/0!</v>
      </c>
    </row>
    <row r="55" spans="1:4" ht="17.100000000000001" customHeight="1">
      <c r="A55" s="15" t="s">
        <v>51</v>
      </c>
      <c r="B55" s="13"/>
      <c r="C55" s="13"/>
      <c r="D55" s="9" t="e">
        <f t="shared" si="1"/>
        <v>#DIV/0!</v>
      </c>
    </row>
    <row r="56" spans="1:4" ht="17.100000000000001" customHeight="1">
      <c r="A56" s="15" t="s">
        <v>52</v>
      </c>
      <c r="B56" s="13"/>
      <c r="C56" s="13"/>
      <c r="D56" s="9" t="e">
        <f t="shared" si="1"/>
        <v>#DIV/0!</v>
      </c>
    </row>
    <row r="57" spans="1:4" ht="17.100000000000001" customHeight="1">
      <c r="A57" s="7" t="s">
        <v>53</v>
      </c>
      <c r="B57" s="13"/>
      <c r="C57" s="13"/>
      <c r="D57" s="9" t="e">
        <f t="shared" si="1"/>
        <v>#DIV/0!</v>
      </c>
    </row>
    <row r="58" spans="1:4" ht="17.100000000000001" customHeight="1">
      <c r="A58" s="7" t="s">
        <v>54</v>
      </c>
      <c r="B58" s="12">
        <v>309</v>
      </c>
      <c r="C58" s="12">
        <v>486</v>
      </c>
      <c r="D58" s="9">
        <f t="shared" si="1"/>
        <v>57.2815533980583</v>
      </c>
    </row>
    <row r="59" spans="1:4" ht="17.100000000000001" customHeight="1">
      <c r="A59" s="15" t="s">
        <v>40</v>
      </c>
      <c r="B59" s="13"/>
      <c r="C59" s="13"/>
      <c r="D59" s="9" t="e">
        <f t="shared" si="1"/>
        <v>#DIV/0!</v>
      </c>
    </row>
    <row r="60" spans="1:4" ht="17.100000000000001" customHeight="1">
      <c r="A60" s="15" t="s">
        <v>41</v>
      </c>
      <c r="B60" s="13"/>
      <c r="C60" s="13"/>
      <c r="D60" s="9" t="e">
        <f t="shared" si="1"/>
        <v>#DIV/0!</v>
      </c>
    </row>
    <row r="61" spans="1:4" ht="17.100000000000001" customHeight="1">
      <c r="A61" s="15" t="s">
        <v>42</v>
      </c>
      <c r="B61" s="13"/>
      <c r="C61" s="13"/>
      <c r="D61" s="9" t="e">
        <f t="shared" si="1"/>
        <v>#DIV/0!</v>
      </c>
    </row>
    <row r="62" spans="1:4" ht="17.100000000000001" customHeight="1">
      <c r="A62" s="15" t="s">
        <v>43</v>
      </c>
      <c r="B62" s="13"/>
      <c r="C62" s="13"/>
      <c r="D62" s="9" t="e">
        <f t="shared" si="1"/>
        <v>#DIV/0!</v>
      </c>
    </row>
    <row r="63" spans="1:4" ht="17.100000000000001" customHeight="1">
      <c r="A63" s="15" t="s">
        <v>55</v>
      </c>
      <c r="B63" s="13">
        <v>309</v>
      </c>
      <c r="C63" s="13"/>
      <c r="D63" s="9">
        <f t="shared" si="1"/>
        <v>-100</v>
      </c>
    </row>
    <row r="64" spans="1:4" ht="17.100000000000001" customHeight="1">
      <c r="A64" s="7" t="s">
        <v>56</v>
      </c>
      <c r="B64" s="14">
        <v>594</v>
      </c>
      <c r="C64" s="14">
        <v>469</v>
      </c>
      <c r="D64" s="9">
        <f t="shared" si="1"/>
        <v>-21.043771043770999</v>
      </c>
    </row>
    <row r="65" spans="1:4" ht="17.100000000000001" customHeight="1">
      <c r="A65" s="7" t="s">
        <v>57</v>
      </c>
      <c r="B65" s="14"/>
      <c r="C65" s="14">
        <v>871</v>
      </c>
      <c r="D65" s="9" t="e">
        <f t="shared" si="1"/>
        <v>#DIV/0!</v>
      </c>
    </row>
    <row r="66" spans="1:4" ht="17.100000000000001" customHeight="1">
      <c r="A66" s="15" t="s">
        <v>58</v>
      </c>
      <c r="B66" s="14"/>
      <c r="C66" s="14"/>
      <c r="D66" s="9" t="e">
        <f t="shared" si="1"/>
        <v>#DIV/0!</v>
      </c>
    </row>
    <row r="67" spans="1:4" ht="17.100000000000001" customHeight="1">
      <c r="A67" s="17" t="s">
        <v>59</v>
      </c>
      <c r="B67" s="11"/>
      <c r="C67" s="11"/>
      <c r="D67" s="9" t="e">
        <f t="shared" si="1"/>
        <v>#DIV/0!</v>
      </c>
    </row>
    <row r="68" spans="1:4" ht="17.100000000000001" customHeight="1">
      <c r="A68" s="17" t="s">
        <v>60</v>
      </c>
      <c r="B68" s="11"/>
      <c r="C68" s="11"/>
      <c r="D68" s="9" t="e">
        <f t="shared" si="1"/>
        <v>#DIV/0!</v>
      </c>
    </row>
    <row r="69" spans="1:4" ht="17.100000000000001" customHeight="1">
      <c r="A69" s="17" t="s">
        <v>61</v>
      </c>
      <c r="B69" s="11"/>
      <c r="C69" s="11"/>
      <c r="D69" s="9" t="e">
        <f t="shared" ref="D69:D100" si="2">+(C69-B69)/B69*100</f>
        <v>#DIV/0!</v>
      </c>
    </row>
    <row r="70" spans="1:4" ht="17.100000000000001" customHeight="1">
      <c r="A70" s="17" t="s">
        <v>62</v>
      </c>
      <c r="B70" s="11"/>
      <c r="C70" s="11"/>
      <c r="D70" s="9" t="e">
        <f t="shared" si="2"/>
        <v>#DIV/0!</v>
      </c>
    </row>
    <row r="71" spans="1:4" ht="17.100000000000001" customHeight="1">
      <c r="A71" s="17" t="s">
        <v>63</v>
      </c>
      <c r="B71" s="11"/>
      <c r="C71" s="11"/>
      <c r="D71" s="9" t="e">
        <f t="shared" si="2"/>
        <v>#DIV/0!</v>
      </c>
    </row>
    <row r="72" spans="1:4" ht="17.100000000000001" customHeight="1">
      <c r="A72" s="15" t="s">
        <v>64</v>
      </c>
      <c r="B72" s="14"/>
      <c r="C72" s="14">
        <v>871</v>
      </c>
      <c r="D72" s="9" t="e">
        <f t="shared" si="2"/>
        <v>#DIV/0!</v>
      </c>
    </row>
    <row r="73" spans="1:4" ht="17.100000000000001" customHeight="1">
      <c r="A73" s="15" t="s">
        <v>14</v>
      </c>
      <c r="B73" s="11"/>
      <c r="C73" s="11"/>
      <c r="D73" s="9" t="e">
        <f t="shared" si="2"/>
        <v>#DIV/0!</v>
      </c>
    </row>
    <row r="74" spans="1:4" ht="17.100000000000001" customHeight="1">
      <c r="A74" s="15" t="s">
        <v>65</v>
      </c>
      <c r="B74" s="11"/>
      <c r="C74" s="11"/>
      <c r="D74" s="9" t="e">
        <f t="shared" si="2"/>
        <v>#DIV/0!</v>
      </c>
    </row>
    <row r="75" spans="1:4" ht="17.100000000000001" customHeight="1">
      <c r="A75" s="15" t="s">
        <v>66</v>
      </c>
      <c r="B75" s="11"/>
      <c r="C75" s="11"/>
      <c r="D75" s="9" t="e">
        <f t="shared" si="2"/>
        <v>#DIV/0!</v>
      </c>
    </row>
    <row r="76" spans="1:4" ht="17.100000000000001" customHeight="1">
      <c r="A76" s="15" t="s">
        <v>67</v>
      </c>
      <c r="B76" s="11"/>
      <c r="C76" s="11"/>
      <c r="D76" s="9" t="e">
        <f t="shared" si="2"/>
        <v>#DIV/0!</v>
      </c>
    </row>
    <row r="77" spans="1:4" ht="17.100000000000001" customHeight="1">
      <c r="A77" s="15" t="s">
        <v>68</v>
      </c>
      <c r="B77" s="14"/>
      <c r="C77" s="14"/>
      <c r="D77" s="9" t="e">
        <f t="shared" si="2"/>
        <v>#DIV/0!</v>
      </c>
    </row>
    <row r="78" spans="1:4" ht="17.100000000000001" customHeight="1">
      <c r="A78" s="15" t="s">
        <v>14</v>
      </c>
      <c r="B78" s="11"/>
      <c r="C78" s="11"/>
      <c r="D78" s="9" t="e">
        <f t="shared" si="2"/>
        <v>#DIV/0!</v>
      </c>
    </row>
    <row r="79" spans="1:4" ht="17.100000000000001" customHeight="1">
      <c r="A79" s="15" t="s">
        <v>65</v>
      </c>
      <c r="B79" s="11"/>
      <c r="C79" s="11"/>
      <c r="D79" s="9" t="e">
        <f t="shared" si="2"/>
        <v>#DIV/0!</v>
      </c>
    </row>
    <row r="80" spans="1:4" ht="17.100000000000001" customHeight="1">
      <c r="A80" s="15" t="s">
        <v>69</v>
      </c>
      <c r="B80" s="11"/>
      <c r="C80" s="11"/>
      <c r="D80" s="9" t="e">
        <f t="shared" si="2"/>
        <v>#DIV/0!</v>
      </c>
    </row>
    <row r="81" spans="1:4" ht="17.100000000000001" customHeight="1">
      <c r="A81" s="15" t="s">
        <v>70</v>
      </c>
      <c r="B81" s="11"/>
      <c r="C81" s="11"/>
      <c r="D81" s="9" t="e">
        <f t="shared" si="2"/>
        <v>#DIV/0!</v>
      </c>
    </row>
    <row r="82" spans="1:4" ht="17.100000000000001" customHeight="1">
      <c r="A82" s="15" t="s">
        <v>71</v>
      </c>
      <c r="B82" s="14"/>
      <c r="C82" s="14"/>
      <c r="D82" s="9" t="e">
        <f t="shared" si="2"/>
        <v>#DIV/0!</v>
      </c>
    </row>
    <row r="83" spans="1:4" ht="17.100000000000001" customHeight="1">
      <c r="A83" s="15" t="s">
        <v>72</v>
      </c>
      <c r="B83" s="11"/>
      <c r="C83" s="11"/>
      <c r="D83" s="9" t="e">
        <f t="shared" si="2"/>
        <v>#DIV/0!</v>
      </c>
    </row>
    <row r="84" spans="1:4" ht="17.100000000000001" customHeight="1">
      <c r="A84" s="15" t="s">
        <v>73</v>
      </c>
      <c r="B84" s="11"/>
      <c r="C84" s="11"/>
      <c r="D84" s="9" t="e">
        <f t="shared" si="2"/>
        <v>#DIV/0!</v>
      </c>
    </row>
    <row r="85" spans="1:4" ht="17.100000000000001" customHeight="1">
      <c r="A85" s="15" t="s">
        <v>74</v>
      </c>
      <c r="B85" s="14"/>
      <c r="C85" s="14"/>
      <c r="D85" s="9" t="e">
        <f t="shared" si="2"/>
        <v>#DIV/0!</v>
      </c>
    </row>
    <row r="86" spans="1:4" ht="17.100000000000001" customHeight="1">
      <c r="A86" s="15" t="s">
        <v>72</v>
      </c>
      <c r="B86" s="11"/>
      <c r="C86" s="11"/>
      <c r="D86" s="9" t="e">
        <f t="shared" si="2"/>
        <v>#DIV/0!</v>
      </c>
    </row>
    <row r="87" spans="1:4" ht="17.100000000000001" customHeight="1">
      <c r="A87" s="15" t="s">
        <v>75</v>
      </c>
      <c r="B87" s="11"/>
      <c r="C87" s="11"/>
      <c r="D87" s="9" t="e">
        <f t="shared" si="2"/>
        <v>#DIV/0!</v>
      </c>
    </row>
    <row r="88" spans="1:4" ht="17.100000000000001" customHeight="1">
      <c r="A88" s="15" t="s">
        <v>76</v>
      </c>
      <c r="B88" s="11"/>
      <c r="C88" s="11"/>
      <c r="D88" s="9" t="e">
        <f t="shared" si="2"/>
        <v>#DIV/0!</v>
      </c>
    </row>
    <row r="89" spans="1:4" ht="17.100000000000001" customHeight="1">
      <c r="A89" s="15" t="s">
        <v>77</v>
      </c>
      <c r="B89" s="11"/>
      <c r="C89" s="11"/>
      <c r="D89" s="9" t="e">
        <f t="shared" si="2"/>
        <v>#DIV/0!</v>
      </c>
    </row>
    <row r="90" spans="1:4" ht="17.100000000000001" customHeight="1">
      <c r="A90" s="10" t="s">
        <v>78</v>
      </c>
      <c r="B90" s="14"/>
      <c r="C90" s="14"/>
      <c r="D90" s="9" t="e">
        <f t="shared" si="2"/>
        <v>#DIV/0!</v>
      </c>
    </row>
    <row r="91" spans="1:4" ht="17.100000000000001" customHeight="1">
      <c r="A91" s="10" t="s">
        <v>79</v>
      </c>
      <c r="B91" s="14"/>
      <c r="C91" s="14"/>
      <c r="D91" s="9" t="e">
        <f t="shared" si="2"/>
        <v>#DIV/0!</v>
      </c>
    </row>
    <row r="92" spans="1:4" ht="17.100000000000001" customHeight="1">
      <c r="A92" s="10" t="s">
        <v>80</v>
      </c>
      <c r="B92" s="11"/>
      <c r="C92" s="11"/>
      <c r="D92" s="9" t="e">
        <f t="shared" si="2"/>
        <v>#DIV/0!</v>
      </c>
    </row>
    <row r="93" spans="1:4" ht="17.100000000000001" customHeight="1">
      <c r="A93" s="15" t="s">
        <v>81</v>
      </c>
      <c r="B93" s="14"/>
      <c r="C93" s="14"/>
      <c r="D93" s="9" t="e">
        <f t="shared" si="2"/>
        <v>#DIV/0!</v>
      </c>
    </row>
    <row r="94" spans="1:4" ht="17.100000000000001" customHeight="1">
      <c r="A94" s="15" t="s">
        <v>82</v>
      </c>
      <c r="B94" s="11"/>
      <c r="C94" s="11"/>
      <c r="D94" s="9" t="e">
        <f t="shared" si="2"/>
        <v>#DIV/0!</v>
      </c>
    </row>
    <row r="95" spans="1:4" ht="17.100000000000001" customHeight="1">
      <c r="A95" s="15" t="s">
        <v>83</v>
      </c>
      <c r="B95" s="11"/>
      <c r="C95" s="11"/>
      <c r="D95" s="9" t="e">
        <f t="shared" si="2"/>
        <v>#DIV/0!</v>
      </c>
    </row>
    <row r="96" spans="1:4" ht="17.100000000000001" customHeight="1">
      <c r="A96" s="15" t="s">
        <v>84</v>
      </c>
      <c r="B96" s="11"/>
      <c r="C96" s="11"/>
      <c r="D96" s="9" t="e">
        <f t="shared" si="2"/>
        <v>#DIV/0!</v>
      </c>
    </row>
    <row r="97" spans="1:4" ht="17.100000000000001" customHeight="1">
      <c r="A97" s="15" t="s">
        <v>85</v>
      </c>
      <c r="B97" s="11"/>
      <c r="C97" s="11"/>
      <c r="D97" s="9" t="e">
        <f t="shared" si="2"/>
        <v>#DIV/0!</v>
      </c>
    </row>
    <row r="98" spans="1:4" ht="17.100000000000001" customHeight="1">
      <c r="A98" s="15" t="s">
        <v>86</v>
      </c>
      <c r="B98" s="14"/>
      <c r="C98" s="14"/>
      <c r="D98" s="9" t="e">
        <f t="shared" si="2"/>
        <v>#DIV/0!</v>
      </c>
    </row>
    <row r="99" spans="1:4" ht="17.100000000000001" customHeight="1">
      <c r="A99" s="15" t="s">
        <v>84</v>
      </c>
      <c r="B99" s="11"/>
      <c r="C99" s="11"/>
      <c r="D99" s="9" t="e">
        <f t="shared" si="2"/>
        <v>#DIV/0!</v>
      </c>
    </row>
    <row r="100" spans="1:4" ht="17.100000000000001" customHeight="1">
      <c r="A100" s="15" t="s">
        <v>87</v>
      </c>
      <c r="B100" s="11"/>
      <c r="C100" s="11"/>
      <c r="D100" s="9" t="e">
        <f t="shared" si="2"/>
        <v>#DIV/0!</v>
      </c>
    </row>
    <row r="101" spans="1:4" ht="17.100000000000001" customHeight="1">
      <c r="A101" s="15" t="s">
        <v>88</v>
      </c>
      <c r="B101" s="11"/>
      <c r="C101" s="11"/>
      <c r="D101" s="9" t="e">
        <f t="shared" ref="D101:D132" si="3">+(C101-B101)/B101*100</f>
        <v>#DIV/0!</v>
      </c>
    </row>
    <row r="102" spans="1:4" ht="17.100000000000001" customHeight="1">
      <c r="A102" s="15" t="s">
        <v>89</v>
      </c>
      <c r="B102" s="11"/>
      <c r="C102" s="11"/>
      <c r="D102" s="9" t="e">
        <f t="shared" si="3"/>
        <v>#DIV/0!</v>
      </c>
    </row>
    <row r="103" spans="1:4" ht="17.100000000000001" customHeight="1">
      <c r="A103" s="15" t="s">
        <v>90</v>
      </c>
      <c r="B103" s="14"/>
      <c r="C103" s="14"/>
      <c r="D103" s="9" t="e">
        <f t="shared" si="3"/>
        <v>#DIV/0!</v>
      </c>
    </row>
    <row r="104" spans="1:4" ht="17.100000000000001" customHeight="1">
      <c r="A104" s="15" t="s">
        <v>91</v>
      </c>
      <c r="B104" s="11"/>
      <c r="C104" s="11"/>
      <c r="D104" s="9" t="e">
        <f t="shared" si="3"/>
        <v>#DIV/0!</v>
      </c>
    </row>
    <row r="105" spans="1:4" ht="17.100000000000001" customHeight="1">
      <c r="A105" s="15" t="s">
        <v>92</v>
      </c>
      <c r="B105" s="11"/>
      <c r="C105" s="11"/>
      <c r="D105" s="9" t="e">
        <f t="shared" si="3"/>
        <v>#DIV/0!</v>
      </c>
    </row>
    <row r="106" spans="1:4" ht="17.100000000000001" customHeight="1">
      <c r="A106" s="15" t="s">
        <v>93</v>
      </c>
      <c r="B106" s="11"/>
      <c r="C106" s="11"/>
      <c r="D106" s="9" t="e">
        <f t="shared" si="3"/>
        <v>#DIV/0!</v>
      </c>
    </row>
    <row r="107" spans="1:4" ht="17.100000000000001" customHeight="1">
      <c r="A107" s="15" t="s">
        <v>94</v>
      </c>
      <c r="B107" s="11"/>
      <c r="C107" s="11"/>
      <c r="D107" s="9" t="e">
        <f t="shared" si="3"/>
        <v>#DIV/0!</v>
      </c>
    </row>
    <row r="108" spans="1:4" ht="17.100000000000001" customHeight="1">
      <c r="A108" s="15" t="s">
        <v>95</v>
      </c>
      <c r="B108" s="14"/>
      <c r="C108" s="14"/>
      <c r="D108" s="9" t="e">
        <f t="shared" si="3"/>
        <v>#DIV/0!</v>
      </c>
    </row>
    <row r="109" spans="1:4" ht="17.100000000000001" customHeight="1">
      <c r="A109" s="15" t="s">
        <v>96</v>
      </c>
      <c r="B109" s="11"/>
      <c r="C109" s="11"/>
      <c r="D109" s="9" t="e">
        <f t="shared" si="3"/>
        <v>#DIV/0!</v>
      </c>
    </row>
    <row r="110" spans="1:4" ht="17.100000000000001" customHeight="1">
      <c r="A110" s="15" t="s">
        <v>97</v>
      </c>
      <c r="B110" s="11"/>
      <c r="C110" s="11"/>
      <c r="D110" s="9" t="e">
        <f t="shared" si="3"/>
        <v>#DIV/0!</v>
      </c>
    </row>
    <row r="111" spans="1:4" ht="17.100000000000001" customHeight="1">
      <c r="A111" s="15" t="s">
        <v>98</v>
      </c>
      <c r="B111" s="11"/>
      <c r="C111" s="11"/>
      <c r="D111" s="9" t="e">
        <f t="shared" si="3"/>
        <v>#DIV/0!</v>
      </c>
    </row>
    <row r="112" spans="1:4" ht="17.100000000000001" customHeight="1">
      <c r="A112" s="15" t="s">
        <v>99</v>
      </c>
      <c r="B112" s="11"/>
      <c r="C112" s="11"/>
      <c r="D112" s="9" t="e">
        <f t="shared" si="3"/>
        <v>#DIV/0!</v>
      </c>
    </row>
    <row r="113" spans="1:4" ht="17.100000000000001" customHeight="1">
      <c r="A113" s="15" t="s">
        <v>100</v>
      </c>
      <c r="B113" s="11"/>
      <c r="C113" s="11"/>
      <c r="D113" s="9" t="e">
        <f t="shared" si="3"/>
        <v>#DIV/0!</v>
      </c>
    </row>
    <row r="114" spans="1:4" ht="17.100000000000001" customHeight="1">
      <c r="A114" s="15" t="s">
        <v>101</v>
      </c>
      <c r="B114" s="11"/>
      <c r="C114" s="11"/>
      <c r="D114" s="9" t="e">
        <f t="shared" si="3"/>
        <v>#DIV/0!</v>
      </c>
    </row>
    <row r="115" spans="1:4" ht="17.100000000000001" customHeight="1">
      <c r="A115" s="15" t="s">
        <v>102</v>
      </c>
      <c r="B115" s="11"/>
      <c r="C115" s="11"/>
      <c r="D115" s="9" t="e">
        <f t="shared" si="3"/>
        <v>#DIV/0!</v>
      </c>
    </row>
    <row r="116" spans="1:4" ht="17.100000000000001" customHeight="1">
      <c r="A116" s="15" t="s">
        <v>103</v>
      </c>
      <c r="B116" s="11"/>
      <c r="C116" s="11"/>
      <c r="D116" s="9" t="e">
        <f t="shared" si="3"/>
        <v>#DIV/0!</v>
      </c>
    </row>
    <row r="117" spans="1:4" ht="17.100000000000001" customHeight="1">
      <c r="A117" s="15" t="s">
        <v>104</v>
      </c>
      <c r="B117" s="14"/>
      <c r="C117" s="14"/>
      <c r="D117" s="9" t="e">
        <f t="shared" si="3"/>
        <v>#DIV/0!</v>
      </c>
    </row>
    <row r="118" spans="1:4" ht="17.100000000000001" customHeight="1">
      <c r="A118" s="15" t="s">
        <v>105</v>
      </c>
      <c r="B118" s="11"/>
      <c r="C118" s="11"/>
      <c r="D118" s="9" t="e">
        <f t="shared" si="3"/>
        <v>#DIV/0!</v>
      </c>
    </row>
    <row r="119" spans="1:4" ht="17.100000000000001" customHeight="1">
      <c r="A119" s="15" t="s">
        <v>106</v>
      </c>
      <c r="B119" s="11"/>
      <c r="C119" s="11"/>
      <c r="D119" s="9" t="e">
        <f t="shared" si="3"/>
        <v>#DIV/0!</v>
      </c>
    </row>
    <row r="120" spans="1:4" ht="17.100000000000001" customHeight="1">
      <c r="A120" s="15" t="s">
        <v>107</v>
      </c>
      <c r="B120" s="11"/>
      <c r="C120" s="11"/>
      <c r="D120" s="9" t="e">
        <f t="shared" si="3"/>
        <v>#DIV/0!</v>
      </c>
    </row>
    <row r="121" spans="1:4" ht="17.100000000000001" customHeight="1">
      <c r="A121" s="15" t="s">
        <v>108</v>
      </c>
      <c r="B121" s="11"/>
      <c r="C121" s="11"/>
      <c r="D121" s="9" t="e">
        <f t="shared" si="3"/>
        <v>#DIV/0!</v>
      </c>
    </row>
    <row r="122" spans="1:4" ht="17.100000000000001" customHeight="1">
      <c r="A122" s="15" t="s">
        <v>109</v>
      </c>
      <c r="B122" s="11"/>
      <c r="C122" s="11"/>
      <c r="D122" s="9" t="e">
        <f t="shared" si="3"/>
        <v>#DIV/0!</v>
      </c>
    </row>
    <row r="123" spans="1:4" ht="17.100000000000001" customHeight="1">
      <c r="A123" s="15" t="s">
        <v>110</v>
      </c>
      <c r="B123" s="11"/>
      <c r="C123" s="11"/>
      <c r="D123" s="9" t="e">
        <f t="shared" si="3"/>
        <v>#DIV/0!</v>
      </c>
    </row>
    <row r="124" spans="1:4" ht="17.100000000000001" customHeight="1">
      <c r="A124" s="15" t="s">
        <v>111</v>
      </c>
      <c r="B124" s="14"/>
      <c r="C124" s="14"/>
      <c r="D124" s="9" t="e">
        <f t="shared" si="3"/>
        <v>#DIV/0!</v>
      </c>
    </row>
    <row r="125" spans="1:4" ht="17.100000000000001" customHeight="1">
      <c r="A125" s="15" t="s">
        <v>112</v>
      </c>
      <c r="B125" s="11"/>
      <c r="C125" s="11"/>
      <c r="D125" s="9" t="e">
        <f t="shared" si="3"/>
        <v>#DIV/0!</v>
      </c>
    </row>
    <row r="126" spans="1:4" ht="17.100000000000001" customHeight="1">
      <c r="A126" s="15" t="s">
        <v>113</v>
      </c>
      <c r="B126" s="11"/>
      <c r="C126" s="11"/>
      <c r="D126" s="9" t="e">
        <f t="shared" si="3"/>
        <v>#DIV/0!</v>
      </c>
    </row>
    <row r="127" spans="1:4" ht="17.100000000000001" customHeight="1">
      <c r="A127" s="15" t="s">
        <v>114</v>
      </c>
      <c r="B127" s="11"/>
      <c r="C127" s="11"/>
      <c r="D127" s="9" t="e">
        <f t="shared" si="3"/>
        <v>#DIV/0!</v>
      </c>
    </row>
    <row r="128" spans="1:4" ht="17.100000000000001" customHeight="1">
      <c r="A128" s="15" t="s">
        <v>115</v>
      </c>
      <c r="B128" s="11"/>
      <c r="C128" s="11"/>
      <c r="D128" s="9" t="e">
        <f t="shared" si="3"/>
        <v>#DIV/0!</v>
      </c>
    </row>
    <row r="129" spans="1:4" ht="17.100000000000001" customHeight="1">
      <c r="A129" s="15" t="s">
        <v>116</v>
      </c>
      <c r="B129" s="11"/>
      <c r="C129" s="11"/>
      <c r="D129" s="9" t="e">
        <f t="shared" si="3"/>
        <v>#DIV/0!</v>
      </c>
    </row>
    <row r="130" spans="1:4" ht="17.100000000000001" customHeight="1">
      <c r="A130" s="15" t="s">
        <v>117</v>
      </c>
      <c r="B130" s="11"/>
      <c r="C130" s="11"/>
      <c r="D130" s="9" t="e">
        <f t="shared" si="3"/>
        <v>#DIV/0!</v>
      </c>
    </row>
    <row r="131" spans="1:4" ht="17.100000000000001" customHeight="1">
      <c r="A131" s="15" t="s">
        <v>118</v>
      </c>
      <c r="B131" s="11"/>
      <c r="C131" s="11"/>
      <c r="D131" s="9" t="e">
        <f t="shared" si="3"/>
        <v>#DIV/0!</v>
      </c>
    </row>
    <row r="132" spans="1:4" ht="17.100000000000001" customHeight="1">
      <c r="A132" s="15" t="s">
        <v>119</v>
      </c>
      <c r="B132" s="11"/>
      <c r="C132" s="11"/>
      <c r="D132" s="9" t="e">
        <f t="shared" si="3"/>
        <v>#DIV/0!</v>
      </c>
    </row>
    <row r="133" spans="1:4" ht="17.100000000000001" customHeight="1">
      <c r="A133" s="10" t="s">
        <v>120</v>
      </c>
      <c r="B133" s="8"/>
      <c r="C133" s="8"/>
      <c r="D133" s="9" t="e">
        <f t="shared" ref="D133:D164" si="4">+(C133-B133)/B133*100</f>
        <v>#DIV/0!</v>
      </c>
    </row>
    <row r="134" spans="1:4" ht="17.100000000000001" customHeight="1">
      <c r="A134" s="15" t="s">
        <v>121</v>
      </c>
      <c r="B134" s="12"/>
      <c r="C134" s="12"/>
      <c r="D134" s="9" t="e">
        <f t="shared" si="4"/>
        <v>#DIV/0!</v>
      </c>
    </row>
    <row r="135" spans="1:4" ht="17.100000000000001" customHeight="1">
      <c r="A135" s="15" t="s">
        <v>122</v>
      </c>
      <c r="B135" s="18"/>
      <c r="C135" s="18"/>
      <c r="D135" s="9" t="e">
        <f t="shared" si="4"/>
        <v>#DIV/0!</v>
      </c>
    </row>
    <row r="136" spans="1:4" ht="17.100000000000001" customHeight="1">
      <c r="A136" s="15" t="s">
        <v>123</v>
      </c>
      <c r="B136" s="18"/>
      <c r="C136" s="18"/>
      <c r="D136" s="9" t="e">
        <f t="shared" si="4"/>
        <v>#DIV/0!</v>
      </c>
    </row>
    <row r="137" spans="1:4" ht="17.100000000000001" customHeight="1">
      <c r="A137" s="15" t="s">
        <v>124</v>
      </c>
      <c r="B137" s="18"/>
      <c r="C137" s="18"/>
      <c r="D137" s="9" t="e">
        <f t="shared" si="4"/>
        <v>#DIV/0!</v>
      </c>
    </row>
    <row r="138" spans="1:4" ht="17.100000000000001" customHeight="1">
      <c r="A138" s="15" t="s">
        <v>125</v>
      </c>
      <c r="B138" s="18"/>
      <c r="C138" s="18"/>
      <c r="D138" s="9" t="e">
        <f t="shared" si="4"/>
        <v>#DIV/0!</v>
      </c>
    </row>
    <row r="139" spans="1:4" ht="17.100000000000001" customHeight="1">
      <c r="A139" s="15" t="s">
        <v>126</v>
      </c>
      <c r="B139" s="18"/>
      <c r="C139" s="18"/>
      <c r="D139" s="9" t="e">
        <f t="shared" si="4"/>
        <v>#DIV/0!</v>
      </c>
    </row>
    <row r="140" spans="1:4" ht="17.100000000000001" customHeight="1">
      <c r="A140" s="15" t="s">
        <v>127</v>
      </c>
      <c r="B140" s="18"/>
      <c r="C140" s="18"/>
      <c r="D140" s="9" t="e">
        <f t="shared" si="4"/>
        <v>#DIV/0!</v>
      </c>
    </row>
    <row r="141" spans="1:4" ht="17.100000000000001" customHeight="1">
      <c r="A141" s="15" t="s">
        <v>128</v>
      </c>
      <c r="B141" s="12"/>
      <c r="C141" s="12"/>
      <c r="D141" s="9" t="e">
        <f t="shared" si="4"/>
        <v>#DIV/0!</v>
      </c>
    </row>
    <row r="142" spans="1:4" ht="17.100000000000001" customHeight="1">
      <c r="A142" s="15" t="s">
        <v>129</v>
      </c>
      <c r="B142" s="18"/>
      <c r="C142" s="18"/>
      <c r="D142" s="9" t="e">
        <f t="shared" si="4"/>
        <v>#DIV/0!</v>
      </c>
    </row>
    <row r="143" spans="1:4" ht="17.100000000000001" customHeight="1">
      <c r="A143" s="15" t="s">
        <v>130</v>
      </c>
      <c r="B143" s="18"/>
      <c r="C143" s="18"/>
      <c r="D143" s="9" t="e">
        <f t="shared" si="4"/>
        <v>#DIV/0!</v>
      </c>
    </row>
    <row r="144" spans="1:4" ht="17.100000000000001" customHeight="1">
      <c r="A144" s="15" t="s">
        <v>131</v>
      </c>
      <c r="B144" s="18"/>
      <c r="C144" s="18"/>
      <c r="D144" s="9" t="e">
        <f t="shared" si="4"/>
        <v>#DIV/0!</v>
      </c>
    </row>
    <row r="145" spans="1:4" ht="17.100000000000001" customHeight="1">
      <c r="A145" s="15" t="s">
        <v>132</v>
      </c>
      <c r="B145" s="18"/>
      <c r="C145" s="18"/>
      <c r="D145" s="9" t="e">
        <f t="shared" si="4"/>
        <v>#DIV/0!</v>
      </c>
    </row>
    <row r="146" spans="1:4" ht="17.100000000000001" customHeight="1">
      <c r="A146" s="15" t="s">
        <v>133</v>
      </c>
      <c r="B146" s="18"/>
      <c r="C146" s="18"/>
      <c r="D146" s="9" t="e">
        <f t="shared" si="4"/>
        <v>#DIV/0!</v>
      </c>
    </row>
    <row r="147" spans="1:4" ht="17.100000000000001" customHeight="1">
      <c r="A147" s="15" t="s">
        <v>134</v>
      </c>
      <c r="B147" s="8"/>
      <c r="C147" s="8"/>
      <c r="D147" s="9" t="e">
        <f t="shared" si="4"/>
        <v>#DIV/0!</v>
      </c>
    </row>
    <row r="148" spans="1:4" ht="17.100000000000001" customHeight="1">
      <c r="A148" s="15" t="s">
        <v>135</v>
      </c>
      <c r="B148" s="18"/>
      <c r="C148" s="18"/>
      <c r="D148" s="9" t="e">
        <f t="shared" si="4"/>
        <v>#DIV/0!</v>
      </c>
    </row>
    <row r="149" spans="1:4" ht="17.100000000000001" customHeight="1">
      <c r="A149" s="15" t="s">
        <v>136</v>
      </c>
      <c r="B149" s="18"/>
      <c r="C149" s="18"/>
      <c r="D149" s="9" t="e">
        <f t="shared" si="4"/>
        <v>#DIV/0!</v>
      </c>
    </row>
    <row r="150" spans="1:4" ht="17.100000000000001" customHeight="1">
      <c r="A150" s="10" t="s">
        <v>137</v>
      </c>
      <c r="B150" s="8"/>
      <c r="C150" s="8"/>
      <c r="D150" s="9" t="e">
        <f t="shared" si="4"/>
        <v>#DIV/0!</v>
      </c>
    </row>
    <row r="151" spans="1:4" ht="17.100000000000001" customHeight="1">
      <c r="A151" s="15" t="s">
        <v>138</v>
      </c>
      <c r="B151" s="8"/>
      <c r="C151" s="8"/>
      <c r="D151" s="9" t="e">
        <f t="shared" si="4"/>
        <v>#DIV/0!</v>
      </c>
    </row>
    <row r="152" spans="1:4" ht="17.100000000000001" customHeight="1">
      <c r="A152" s="15" t="s">
        <v>139</v>
      </c>
      <c r="B152" s="18"/>
      <c r="C152" s="18"/>
      <c r="D152" s="9" t="e">
        <f t="shared" si="4"/>
        <v>#DIV/0!</v>
      </c>
    </row>
    <row r="153" spans="1:4" ht="17.100000000000001" customHeight="1">
      <c r="A153" s="15" t="s">
        <v>140</v>
      </c>
      <c r="B153" s="18"/>
      <c r="C153" s="18"/>
      <c r="D153" s="9" t="e">
        <f t="shared" si="4"/>
        <v>#DIV/0!</v>
      </c>
    </row>
    <row r="154" spans="1:4" ht="17.100000000000001" customHeight="1">
      <c r="A154" s="15" t="s">
        <v>141</v>
      </c>
      <c r="B154" s="18"/>
      <c r="C154" s="18"/>
      <c r="D154" s="9" t="e">
        <f t="shared" si="4"/>
        <v>#DIV/0!</v>
      </c>
    </row>
    <row r="155" spans="1:4" ht="17.100000000000001" customHeight="1">
      <c r="A155" s="15" t="s">
        <v>142</v>
      </c>
      <c r="B155" s="18"/>
      <c r="C155" s="18"/>
      <c r="D155" s="9" t="e">
        <f t="shared" si="4"/>
        <v>#DIV/0!</v>
      </c>
    </row>
    <row r="156" spans="1:4" ht="17.100000000000001" customHeight="1">
      <c r="A156" s="15" t="s">
        <v>143</v>
      </c>
      <c r="B156" s="19"/>
      <c r="C156" s="19"/>
      <c r="D156" s="9" t="e">
        <f t="shared" si="4"/>
        <v>#DIV/0!</v>
      </c>
    </row>
    <row r="157" spans="1:4" ht="17.100000000000001" customHeight="1">
      <c r="A157" s="10" t="s">
        <v>144</v>
      </c>
      <c r="B157" s="12">
        <v>576</v>
      </c>
      <c r="C157" s="12">
        <v>232</v>
      </c>
      <c r="D157" s="9">
        <f t="shared" si="4"/>
        <v>-59.722222222222221</v>
      </c>
    </row>
    <row r="158" spans="1:4" ht="17.100000000000001" customHeight="1">
      <c r="A158" s="15" t="s">
        <v>145</v>
      </c>
      <c r="B158" s="12"/>
      <c r="C158" s="12"/>
      <c r="D158" s="9" t="e">
        <f t="shared" si="4"/>
        <v>#DIV/0!</v>
      </c>
    </row>
    <row r="159" spans="1:4" ht="17.100000000000001" customHeight="1">
      <c r="A159" s="15" t="s">
        <v>146</v>
      </c>
      <c r="B159" s="12"/>
      <c r="C159" s="12"/>
      <c r="D159" s="9" t="e">
        <f t="shared" si="4"/>
        <v>#DIV/0!</v>
      </c>
    </row>
    <row r="160" spans="1:4" ht="17.100000000000001" customHeight="1">
      <c r="A160" s="16" t="s">
        <v>147</v>
      </c>
      <c r="B160" s="13"/>
      <c r="C160" s="13"/>
      <c r="D160" s="9" t="e">
        <f t="shared" si="4"/>
        <v>#DIV/0!</v>
      </c>
    </row>
    <row r="161" spans="1:4" ht="17.100000000000001" customHeight="1">
      <c r="A161" s="15" t="s">
        <v>148</v>
      </c>
      <c r="B161" s="13"/>
      <c r="C161" s="13"/>
      <c r="D161" s="9" t="e">
        <f t="shared" si="4"/>
        <v>#DIV/0!</v>
      </c>
    </row>
    <row r="162" spans="1:4" ht="17.100000000000001" customHeight="1">
      <c r="A162" s="15" t="s">
        <v>149</v>
      </c>
      <c r="B162" s="13"/>
      <c r="C162" s="13"/>
      <c r="D162" s="9" t="e">
        <f t="shared" si="4"/>
        <v>#DIV/0!</v>
      </c>
    </row>
    <row r="163" spans="1:4" ht="17.100000000000001" customHeight="1">
      <c r="A163" s="15" t="s">
        <v>150</v>
      </c>
      <c r="B163" s="20"/>
      <c r="C163" s="20"/>
      <c r="D163" s="9" t="e">
        <f t="shared" si="4"/>
        <v>#DIV/0!</v>
      </c>
    </row>
    <row r="164" spans="1:4" ht="17.100000000000001" customHeight="1">
      <c r="A164" s="15" t="s">
        <v>151</v>
      </c>
      <c r="B164" s="20"/>
      <c r="C164" s="20"/>
      <c r="D164" s="9" t="e">
        <f t="shared" si="4"/>
        <v>#DIV/0!</v>
      </c>
    </row>
    <row r="165" spans="1:4" ht="17.100000000000001" customHeight="1">
      <c r="A165" s="15" t="s">
        <v>152</v>
      </c>
      <c r="B165" s="13"/>
      <c r="C165" s="13"/>
      <c r="D165" s="9" t="e">
        <f t="shared" ref="D165:D178" si="5">+(C165-B165)/B165*100</f>
        <v>#DIV/0!</v>
      </c>
    </row>
    <row r="166" spans="1:4" ht="17.100000000000001" customHeight="1">
      <c r="A166" s="15" t="s">
        <v>153</v>
      </c>
      <c r="B166" s="13"/>
      <c r="C166" s="13"/>
      <c r="D166" s="9" t="e">
        <f t="shared" si="5"/>
        <v>#DIV/0!</v>
      </c>
    </row>
    <row r="167" spans="1:4" ht="17.100000000000001" customHeight="1">
      <c r="A167" s="15" t="s">
        <v>154</v>
      </c>
      <c r="B167" s="13"/>
      <c r="C167" s="13">
        <v>232</v>
      </c>
      <c r="D167" s="9" t="e">
        <f t="shared" si="5"/>
        <v>#DIV/0!</v>
      </c>
    </row>
    <row r="168" spans="1:4" ht="17.100000000000001" customHeight="1">
      <c r="A168" s="15" t="s">
        <v>155</v>
      </c>
      <c r="B168" s="12">
        <v>576</v>
      </c>
      <c r="C168" s="12"/>
      <c r="D168" s="9">
        <f t="shared" si="5"/>
        <v>-100</v>
      </c>
    </row>
    <row r="169" spans="1:4" ht="17.100000000000001" customHeight="1">
      <c r="A169" s="16" t="s">
        <v>156</v>
      </c>
      <c r="B169" s="13"/>
      <c r="C169" s="13"/>
      <c r="D169" s="9" t="e">
        <f t="shared" si="5"/>
        <v>#DIV/0!</v>
      </c>
    </row>
    <row r="170" spans="1:4" ht="17.100000000000001" customHeight="1">
      <c r="A170" s="15" t="s">
        <v>157</v>
      </c>
      <c r="B170" s="13"/>
      <c r="C170" s="13"/>
      <c r="D170" s="9" t="e">
        <f t="shared" si="5"/>
        <v>#DIV/0!</v>
      </c>
    </row>
    <row r="171" spans="1:4" ht="17.100000000000001" customHeight="1">
      <c r="A171" s="15" t="s">
        <v>158</v>
      </c>
      <c r="B171" s="13"/>
      <c r="C171" s="13"/>
      <c r="D171" s="9" t="e">
        <f t="shared" si="5"/>
        <v>#DIV/0!</v>
      </c>
    </row>
    <row r="172" spans="1:4" ht="17.100000000000001" customHeight="1">
      <c r="A172" s="15" t="s">
        <v>159</v>
      </c>
      <c r="B172" s="13"/>
      <c r="C172" s="13"/>
      <c r="D172" s="9" t="e">
        <f t="shared" si="5"/>
        <v>#DIV/0!</v>
      </c>
    </row>
    <row r="173" spans="1:4" ht="17.100000000000001" customHeight="1">
      <c r="A173" s="15" t="s">
        <v>160</v>
      </c>
      <c r="B173" s="13"/>
      <c r="C173" s="13"/>
      <c r="D173" s="9" t="e">
        <f t="shared" si="5"/>
        <v>#DIV/0!</v>
      </c>
    </row>
    <row r="174" spans="1:4" ht="17.100000000000001" customHeight="1">
      <c r="A174" s="15" t="s">
        <v>161</v>
      </c>
      <c r="B174" s="13"/>
      <c r="C174" s="13"/>
      <c r="D174" s="9" t="e">
        <f t="shared" si="5"/>
        <v>#DIV/0!</v>
      </c>
    </row>
    <row r="175" spans="1:4" ht="17.100000000000001" customHeight="1">
      <c r="A175" s="15" t="s">
        <v>162</v>
      </c>
      <c r="B175" s="13"/>
      <c r="C175" s="13"/>
      <c r="D175" s="9" t="e">
        <f t="shared" si="5"/>
        <v>#DIV/0!</v>
      </c>
    </row>
    <row r="176" spans="1:4" ht="17.100000000000001" customHeight="1">
      <c r="A176" s="15" t="s">
        <v>163</v>
      </c>
      <c r="B176" s="13"/>
      <c r="C176" s="13"/>
      <c r="D176" s="9" t="e">
        <f t="shared" si="5"/>
        <v>#DIV/0!</v>
      </c>
    </row>
    <row r="177" spans="1:4" ht="17.100000000000001" customHeight="1">
      <c r="A177" s="15" t="s">
        <v>164</v>
      </c>
      <c r="B177" s="13"/>
      <c r="C177" s="13"/>
      <c r="D177" s="9" t="e">
        <f t="shared" si="5"/>
        <v>#DIV/0!</v>
      </c>
    </row>
    <row r="178" spans="1:4" ht="17.100000000000001" customHeight="1">
      <c r="A178" s="15" t="s">
        <v>165</v>
      </c>
      <c r="B178" s="13"/>
      <c r="C178" s="13"/>
      <c r="D178" s="9" t="e">
        <f t="shared" si="5"/>
        <v>#DIV/0!</v>
      </c>
    </row>
    <row r="179" spans="1:4" ht="17.100000000000001" customHeight="1">
      <c r="A179" s="10" t="s">
        <v>166</v>
      </c>
      <c r="B179" s="8">
        <v>10000</v>
      </c>
      <c r="C179" s="8">
        <v>17600</v>
      </c>
      <c r="D179" s="9"/>
    </row>
    <row r="180" spans="1:4" ht="17.100000000000001" customHeight="1">
      <c r="A180" s="10" t="s">
        <v>167</v>
      </c>
      <c r="B180" s="8"/>
      <c r="C180" s="8"/>
      <c r="D180" s="9"/>
    </row>
    <row r="181" spans="1:4" ht="17.100000000000001" customHeight="1">
      <c r="A181" s="15"/>
      <c r="B181" s="11"/>
      <c r="C181" s="11"/>
      <c r="D181" s="9"/>
    </row>
    <row r="182" spans="1:4" ht="17.100000000000001" customHeight="1">
      <c r="A182" s="15"/>
      <c r="B182" s="11"/>
      <c r="C182" s="11"/>
      <c r="D182" s="9"/>
    </row>
    <row r="183" spans="1:4" ht="17.100000000000001" customHeight="1">
      <c r="A183" s="21" t="s">
        <v>168</v>
      </c>
      <c r="B183" s="8">
        <v>55037</v>
      </c>
      <c r="C183" s="8">
        <f>C5+C11+C20+C27+C6+C65+C157+C179+C180</f>
        <v>120078</v>
      </c>
      <c r="D183" s="9">
        <f t="shared" ref="D183:D193" si="6">+(C183-B183)/B183*100</f>
        <v>118.17686283772734</v>
      </c>
    </row>
    <row r="184" spans="1:4" ht="17.100000000000001" customHeight="1">
      <c r="A184" s="22" t="s">
        <v>169</v>
      </c>
      <c r="B184" s="14">
        <v>1026</v>
      </c>
      <c r="C184" s="14">
        <v>44376</v>
      </c>
      <c r="D184" s="9">
        <f t="shared" si="6"/>
        <v>4225.14619883041</v>
      </c>
    </row>
    <row r="185" spans="1:4" ht="17.100000000000001" customHeight="1">
      <c r="A185" s="18" t="s">
        <v>170</v>
      </c>
      <c r="B185" s="11"/>
      <c r="C185" s="11"/>
      <c r="D185" s="9" t="e">
        <f t="shared" si="6"/>
        <v>#DIV/0!</v>
      </c>
    </row>
    <row r="186" spans="1:4" ht="17.100000000000001" customHeight="1">
      <c r="A186" s="18" t="s">
        <v>171</v>
      </c>
      <c r="B186" s="11"/>
      <c r="C186" s="11">
        <v>2400</v>
      </c>
      <c r="D186" s="9" t="e">
        <f t="shared" si="6"/>
        <v>#DIV/0!</v>
      </c>
    </row>
    <row r="187" spans="1:4" ht="17.100000000000001" customHeight="1">
      <c r="A187" s="18" t="s">
        <v>172</v>
      </c>
      <c r="B187" s="11">
        <v>1026</v>
      </c>
      <c r="C187" s="11"/>
      <c r="D187" s="9">
        <f t="shared" si="6"/>
        <v>-100</v>
      </c>
    </row>
    <row r="188" spans="1:4" ht="17.100000000000001" customHeight="1">
      <c r="A188" s="18" t="s">
        <v>173</v>
      </c>
      <c r="B188" s="11"/>
      <c r="C188" s="11"/>
      <c r="D188" s="9" t="e">
        <f t="shared" si="6"/>
        <v>#DIV/0!</v>
      </c>
    </row>
    <row r="189" spans="1:4" ht="17.100000000000001" customHeight="1">
      <c r="A189" s="18" t="s">
        <v>174</v>
      </c>
      <c r="B189" s="11"/>
      <c r="C189" s="11"/>
      <c r="D189" s="9" t="e">
        <f t="shared" si="6"/>
        <v>#DIV/0!</v>
      </c>
    </row>
    <row r="190" spans="1:4" ht="17.100000000000001" customHeight="1">
      <c r="A190" s="23" t="s">
        <v>175</v>
      </c>
      <c r="B190" s="11"/>
      <c r="C190" s="11">
        <v>41976</v>
      </c>
      <c r="D190" s="9" t="e">
        <f t="shared" si="6"/>
        <v>#DIV/0!</v>
      </c>
    </row>
    <row r="191" spans="1:4" ht="17.100000000000001" customHeight="1">
      <c r="A191" s="23"/>
      <c r="B191" s="11"/>
      <c r="C191" s="11"/>
      <c r="D191" s="9" t="e">
        <f t="shared" si="6"/>
        <v>#DIV/0!</v>
      </c>
    </row>
    <row r="192" spans="1:4" ht="17.100000000000001" customHeight="1">
      <c r="A192" s="23"/>
      <c r="B192" s="11"/>
      <c r="C192" s="11"/>
      <c r="D192" s="9" t="e">
        <f t="shared" si="6"/>
        <v>#DIV/0!</v>
      </c>
    </row>
    <row r="193" spans="1:7" ht="17.100000000000001" customHeight="1">
      <c r="A193" s="21" t="s">
        <v>176</v>
      </c>
      <c r="B193" s="14">
        <f>B183+B184</f>
        <v>56063</v>
      </c>
      <c r="C193" s="14">
        <f>C183+C184</f>
        <v>164454</v>
      </c>
      <c r="D193" s="9">
        <f t="shared" si="6"/>
        <v>193.33785205929044</v>
      </c>
      <c r="G193" s="2">
        <f>164454-C193</f>
        <v>0</v>
      </c>
    </row>
  </sheetData>
  <mergeCells count="2">
    <mergeCell ref="A2:D2"/>
    <mergeCell ref="B3:D3"/>
  </mergeCells>
  <phoneticPr fontId="8" type="noConversion"/>
  <printOptions horizontalCentered="1"/>
  <pageMargins left="0.53" right="0.2" top="0.25" bottom="0.17" header="0.41" footer="0.17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2022年本级政府性基金预算支出安排情况表</vt:lpstr>
      <vt:lpstr>'2022年本级政府性基金预算支出安排情况表'!Print_Titles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new8</cp:lastModifiedBy>
  <dcterms:created xsi:type="dcterms:W3CDTF">2019-03-29T07:40:00Z</dcterms:created>
  <dcterms:modified xsi:type="dcterms:W3CDTF">2023-06-20T03:50:02Z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2052-11.1.0.10950</vt:lpwstr>
  </property>
  <property fmtid="{D5CDD505-2E9C-101B-9397-08002B2CF9AE}" pid="3" name="ICV">
    <vt:lpwstr>0166D76589E0482B8E069A70C06BA241</vt:lpwstr>
  </property>
</Properties>
</file>